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790" windowWidth="15330" windowHeight="5925" tabRatio="881" activeTab="0"/>
  </bookViews>
  <sheets>
    <sheet name="目次" sheetId="1" r:id="rId1"/>
    <sheet name="P1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作業用→" sheetId="14" state="hidden" r:id="rId14"/>
    <sheet name="P4グラフ用データ（印刷不要）" sheetId="15" state="hidden" r:id="rId15"/>
    <sheet name="P5,6グラフ用データ（印刷不要）" sheetId="16" state="hidden" r:id="rId16"/>
    <sheet name="main" sheetId="17" state="hidden" r:id="rId17"/>
    <sheet name="はじめに" sheetId="18" state="hidden" r:id="rId18"/>
    <sheet name="入力" sheetId="19" state="hidden" r:id="rId19"/>
  </sheets>
  <externalReferences>
    <externalReference r:id="rId22"/>
    <externalReference r:id="rId23"/>
  </externalReferences>
  <definedNames>
    <definedName name="Data_GyokyoDI" localSheetId="16">'[1]（速）P4'!$D$4:$D$17,'[1]（速）P4'!$G$4:$G$17,'[1]（速）P4'!$J$4:$J$17,'[1]（速）P4'!$M$4:$M$17,'[1]（速）P4'!$P$4:$P$17,'[1]（速）P4'!$S$4:$S$17</definedName>
    <definedName name="Data_GyokyoDI" localSheetId="1">'[1]（速）P4'!$D$4:$D$17,'[1]（速）P4'!$G$4:$G$17,'[1]（速）P4'!$J$4:$J$17,'[1]（速）P4'!$M$4:$M$17,'[1]（速）P4'!$P$4:$P$17,'[1]（速）P4'!$S$4:$S$17</definedName>
    <definedName name="Data_GyokyoDI" localSheetId="12">'[2]（要）P8・（速）P4'!$H$4:$H$29,'[2]（要）P8・（速）P4'!$K$4:$K$29,'[2]（要）P8・（速）P4'!$N$4:$N$29,'[2]（要）P8・（速）P4'!$Q$4:$Q$29,'[2]（要）P8・（速）P4'!$T$4:$T$29,'[2]（要）P8・（速）P4'!$W$4:$W$29</definedName>
    <definedName name="Data_GyokyoDI" localSheetId="14">'[1]（速）P4'!$D$4:$D$17,'[1]（速）P4'!$G$4:$G$17,'[1]（速）P4'!$J$4:$J$17,'[1]（速）P4'!$M$4:$M$17,'[1]（速）P4'!$P$4:$P$17,'[1]（速）P4'!$S$4:$S$17</definedName>
    <definedName name="Data_GyokyoDI">'P6'!$H$4:$H$29,'P6'!$K$4:$K$29,'P6'!$N$4:$N$29,'P6'!$Q$4:$Q$29,'P6'!$T$4:$T$29,'P6'!$W$4:$W$29</definedName>
    <definedName name="DataArea" localSheetId="16">'[1]ヒゲ作業'!$A$1:$B$47</definedName>
    <definedName name="DataArea" localSheetId="1">'[1]ヒゲ作業'!$A$1:$B$47</definedName>
    <definedName name="DataArea" localSheetId="14">'[1]ヒゲ作業'!$A$1:$B$47</definedName>
    <definedName name="_xlnm.Print_Area" localSheetId="15">'P5,6グラフ用データ（印刷不要）'!$B$1:$E$18</definedName>
    <definedName name="_xlnm.Print_Area" localSheetId="6">'P6'!$B$1:$X$43</definedName>
    <definedName name="_xlnm.Print_Area" localSheetId="8">'P8'!$A$1:$T$46</definedName>
    <definedName name="_xlnm.Print_Area" localSheetId="0">'目次'!$A$1:$K$26</definedName>
    <definedName name="Time_Area1" localSheetId="16">'[1]（速）P4'!$C$4:$T$5</definedName>
    <definedName name="Time_Area1" localSheetId="1">'[1]（速）P4'!$C$4:$T$5</definedName>
    <definedName name="Time_Area1" localSheetId="14">'[1]（速）P4'!$C$4:$T$5</definedName>
    <definedName name="Time_Area1">'P6'!$G$4:$X$5</definedName>
  </definedNames>
  <calcPr fullCalcOnLoad="1"/>
</workbook>
</file>

<file path=xl/comments3.xml><?xml version="1.0" encoding="utf-8"?>
<comments xmlns="http://schemas.openxmlformats.org/spreadsheetml/2006/main">
  <authors>
    <author>fh9622</author>
  </authors>
  <commentList>
    <comment ref="B5" authorId="0">
      <text>
        <r>
          <rPr>
            <b/>
            <sz val="9"/>
            <rFont val="ＭＳ Ｐゴシック"/>
            <family val="3"/>
          </rPr>
          <t>fh9622:</t>
        </r>
        <r>
          <rPr>
            <sz val="9"/>
            <rFont val="ＭＳ Ｐゴシック"/>
            <family val="3"/>
          </rPr>
          <t xml:space="preserve">
コメント内の改行は、「Ａｌｔ＋Ｅｎｔｅｒ」でできる。</t>
        </r>
      </text>
    </comment>
  </commentList>
</comments>
</file>

<file path=xl/comments9.xml><?xml version="1.0" encoding="utf-8"?>
<comments xmlns="http://schemas.openxmlformats.org/spreadsheetml/2006/main">
  <authors>
    <author>*</author>
  </authors>
  <commentList>
    <comment ref="B34" authorId="0">
      <text>
        <r>
          <rPr>
            <b/>
            <sz val="9"/>
            <rFont val="ＭＳ Ｐゴシック"/>
            <family val="3"/>
          </rPr>
          <t>7枚め</t>
        </r>
      </text>
    </comment>
  </commentList>
</comments>
</file>

<file path=xl/sharedStrings.xml><?xml version="1.0" encoding="utf-8"?>
<sst xmlns="http://schemas.openxmlformats.org/spreadsheetml/2006/main" count="1465" uniqueCount="365">
  <si>
    <t>回数</t>
  </si>
  <si>
    <t>Start Month</t>
  </si>
  <si>
    <t>タイトルリンク表</t>
  </si>
  <si>
    <t>回</t>
  </si>
  <si>
    <t>見通し</t>
  </si>
  <si>
    <t>実績</t>
  </si>
  <si>
    <t>処理期</t>
  </si>
  <si>
    <t>年</t>
  </si>
  <si>
    <t>月（From)</t>
  </si>
  <si>
    <t>　（to)</t>
  </si>
  <si>
    <t xml:space="preserve">   注 ： （    ）内は構成比（％）</t>
  </si>
  <si>
    <t>〔 〕内は前々期構成比　いずれも問題点の1位にあげた企業の割合</t>
  </si>
  <si>
    <t>需要の停滞　　　　</t>
  </si>
  <si>
    <t>大企業の進出による</t>
  </si>
  <si>
    <t>　　　　　　　　　</t>
  </si>
  <si>
    <t>競争の激化　　　　</t>
  </si>
  <si>
    <t>購買力の他地域への</t>
  </si>
  <si>
    <t>消費者ニーズの変化</t>
  </si>
  <si>
    <t>流出　　　　　　　</t>
  </si>
  <si>
    <t>への対応　　　　　</t>
  </si>
  <si>
    <t>利用者ニーズの変化</t>
  </si>
  <si>
    <t>（注）  ＤＩとは、ディフュージョン・インデックス（Diffusion Index）の略で、「増加」・「好
      転」したなどとする企業割合から、「減少」・「悪化」したなどとする企業割合を差し引いた
      値である。
　　　　なお、前期比（季調済）は、X12－ARIMA（X11デフォルト）により季節調整を行った値であ
　　　る。</t>
  </si>
  <si>
    <t>[前期比・季調済]</t>
  </si>
  <si>
    <t>[前期比・季調済]</t>
  </si>
  <si>
    <t>Ⅰ</t>
  </si>
  <si>
    <t>Ⅱ</t>
  </si>
  <si>
    <t>Ⅲ</t>
  </si>
  <si>
    <t>･････････････････････････････････････････････</t>
  </si>
  <si>
    <t>Ⅱ  要　　　約</t>
  </si>
  <si>
    <t>全産業</t>
  </si>
  <si>
    <t>製造業</t>
  </si>
  <si>
    <t>売上額の動向（ＤＩ）</t>
  </si>
  <si>
    <t>従業員数（臨時・パート等を含む）の動向（ＤＩ）</t>
  </si>
  <si>
    <t>１．今期の景況</t>
  </si>
  <si>
    <t>サービス業</t>
  </si>
  <si>
    <t>前年同期比</t>
  </si>
  <si>
    <t>実             績</t>
  </si>
  <si>
    <t>来期見通し</t>
  </si>
  <si>
    <t>10～12月期</t>
  </si>
  <si>
    <t>全　産　業</t>
  </si>
  <si>
    <t>製造業</t>
  </si>
  <si>
    <t>建設業</t>
  </si>
  <si>
    <t>卸売業</t>
  </si>
  <si>
    <t>小売業</t>
  </si>
  <si>
    <t xml:space="preserve">    注 ： （  ）内は１期前における当期見通し</t>
  </si>
  <si>
    <t>今  期  の  水  準</t>
  </si>
  <si>
    <t>前　年　同　期　比</t>
  </si>
  <si>
    <t>製 造 業</t>
  </si>
  <si>
    <t>前  年  同  期  比</t>
  </si>
  <si>
    <t>全産業</t>
  </si>
  <si>
    <t>「好転」－「悪化」</t>
  </si>
  <si>
    <t>長期資金借入難易度</t>
  </si>
  <si>
    <t>短期資金借入難易度</t>
  </si>
  <si>
    <r>
      <t>売上（加工）数量 ・ 客数の動向Ｄ Ｉ</t>
    </r>
    <r>
      <rPr>
        <sz val="10"/>
        <rFont val="ＭＳ 明朝"/>
        <family val="1"/>
      </rPr>
      <t>（「増加」－「減少」）</t>
    </r>
  </si>
  <si>
    <r>
      <t>業況判断Ｄ Ｉ</t>
    </r>
    <r>
      <rPr>
        <sz val="10"/>
        <rFont val="ＭＳ 明朝"/>
        <family val="1"/>
      </rPr>
      <t>（「好転」－「悪化」）</t>
    </r>
  </si>
  <si>
    <r>
      <t>在庫水準判断Ｄ Ｉ</t>
    </r>
    <r>
      <rPr>
        <sz val="10"/>
        <rFont val="ＭＳ 明朝"/>
        <family val="1"/>
      </rPr>
      <t>（「過剰」－「不足」）</t>
    </r>
  </si>
  <si>
    <r>
      <t>業況水準判断Ｄ Ｉ</t>
    </r>
    <r>
      <rPr>
        <sz val="10"/>
        <rFont val="ＭＳ 明朝"/>
        <family val="1"/>
      </rPr>
      <t>（「良い」－「悪い」）</t>
    </r>
  </si>
  <si>
    <t>)</t>
  </si>
  <si>
    <t>(</t>
  </si>
  <si>
    <t>[</t>
  </si>
  <si>
    <t>]</t>
  </si>
  <si>
    <t>10年</t>
  </si>
  <si>
    <t>卸 売 業</t>
  </si>
  <si>
    <t>小 売 業</t>
  </si>
  <si>
    <t>売上単価ＤＩ（「上昇」－「低下」）</t>
  </si>
  <si>
    <t>建 設 業</t>
  </si>
  <si>
    <t>前年同期比</t>
  </si>
  <si>
    <t>２．調　査　対　象</t>
  </si>
  <si>
    <t>３．調　査　方　法</t>
  </si>
  <si>
    <t>４．回　収　状　況</t>
  </si>
  <si>
    <t>金融の動向</t>
  </si>
  <si>
    <t>製  造  業</t>
  </si>
  <si>
    <t>売上（加工）数量</t>
  </si>
  <si>
    <t>小  売  業</t>
  </si>
  <si>
    <t>客        数</t>
  </si>
  <si>
    <t>利  用  客  数</t>
  </si>
  <si>
    <t>業況判断</t>
  </si>
  <si>
    <t>売上額</t>
  </si>
  <si>
    <t>在庫水準</t>
  </si>
  <si>
    <t>経常利益</t>
  </si>
  <si>
    <t>資金繰り</t>
  </si>
  <si>
    <t>判断</t>
  </si>
  <si>
    <t>今期の水準</t>
  </si>
  <si>
    <t>製　造　業</t>
  </si>
  <si>
    <t>建　設　業</t>
  </si>
  <si>
    <t>卸　売　業</t>
  </si>
  <si>
    <t>小　売　業</t>
  </si>
  <si>
    <t>来期計画</t>
  </si>
  <si>
    <t>製  造　業</t>
  </si>
  <si>
    <r>
      <t>輸出額Ｄ Ｉ</t>
    </r>
    <r>
      <rPr>
        <sz val="10"/>
        <rFont val="ＭＳ 明朝"/>
        <family val="1"/>
      </rPr>
      <t>（｢増加｣－｢減少｣）</t>
    </r>
  </si>
  <si>
    <t>注 ： （ ）内は1期前における当期見通し</t>
  </si>
  <si>
    <t>製 造 業</t>
  </si>
  <si>
    <t>卸 売 業</t>
  </si>
  <si>
    <t>小 売 業</t>
  </si>
  <si>
    <t>価 格 の 動 向</t>
  </si>
  <si>
    <t>仕入単価ＤＩ（「上昇」－「低下」）</t>
  </si>
  <si>
    <t>前 年 同 期 比</t>
  </si>
  <si>
    <t>製 造 業</t>
  </si>
  <si>
    <t>建 設 業</t>
  </si>
  <si>
    <t>卸 売 業</t>
  </si>
  <si>
    <t>小 売 業</t>
  </si>
  <si>
    <t>製 造 業</t>
  </si>
  <si>
    <t>卸 売 業</t>
  </si>
  <si>
    <t>小 売 業</t>
  </si>
  <si>
    <t>注 ： ( ）内は１期前における当期見通し</t>
  </si>
  <si>
    <t>資金繰りＤ Ｉ</t>
  </si>
  <si>
    <t>「容易」－「困難」</t>
  </si>
  <si>
    <t>借入金利Ｄ Ｉ</t>
  </si>
  <si>
    <t>「上昇」－「低下」</t>
  </si>
  <si>
    <t>製 造 業</t>
  </si>
  <si>
    <t>建 設 業</t>
  </si>
  <si>
    <t>卸 売 業</t>
  </si>
  <si>
    <t>小 売 業</t>
  </si>
  <si>
    <r>
      <t>売上額Ｄ Ｉ</t>
    </r>
    <r>
      <rPr>
        <sz val="10"/>
        <rFont val="ＭＳ 明朝"/>
        <family val="1"/>
      </rPr>
      <t>（｢増加｣－｢減少｣）</t>
    </r>
  </si>
  <si>
    <r>
      <t>従業員数Ｄ Ｉ</t>
    </r>
    <r>
      <rPr>
        <sz val="10"/>
        <rFont val="ＭＳ 明朝"/>
        <family val="1"/>
      </rPr>
      <t>（｢増加｣－｢減少｣）</t>
    </r>
  </si>
  <si>
    <t>製 造 業</t>
  </si>
  <si>
    <t>建 設 業</t>
  </si>
  <si>
    <t>卸 売 業</t>
  </si>
  <si>
    <t>小 売 業</t>
  </si>
  <si>
    <t>注 ： ( ）内は１期前における当期見通し</t>
  </si>
  <si>
    <r>
      <t>従業員数過不足Ｄ Ｉ</t>
    </r>
    <r>
      <rPr>
        <sz val="10"/>
        <rFont val="ＭＳ 明朝"/>
        <family val="1"/>
      </rPr>
      <t>（｢過剰｣－｢不足｣）</t>
    </r>
  </si>
  <si>
    <t>今  期  の  水  準</t>
  </si>
  <si>
    <t>全 産 業</t>
  </si>
  <si>
    <t>製 造 業</t>
  </si>
  <si>
    <t>建 設 業</t>
  </si>
  <si>
    <t>卸 売 業</t>
  </si>
  <si>
    <t>小 売 業</t>
  </si>
  <si>
    <t>従業員数</t>
  </si>
  <si>
    <t>過不足</t>
  </si>
  <si>
    <t>従業員数</t>
  </si>
  <si>
    <t>過不足</t>
  </si>
  <si>
    <t>全  産  業</t>
  </si>
  <si>
    <t>サービス業</t>
  </si>
  <si>
    <t>サービス業</t>
  </si>
  <si>
    <t>全 産 業</t>
  </si>
  <si>
    <t>（SEIA）</t>
  </si>
  <si>
    <t>サービス業</t>
  </si>
  <si>
    <t>サービス業</t>
  </si>
  <si>
    <t>サービス業</t>
  </si>
  <si>
    <t>今期（前期比）DI</t>
  </si>
  <si>
    <t>金融（資金繰り）</t>
  </si>
  <si>
    <t>今期（前年同期比）DI</t>
  </si>
  <si>
    <t>金融（長期資金）</t>
  </si>
  <si>
    <t>金融（短期資金）</t>
  </si>
  <si>
    <t>金融（借入金利）</t>
  </si>
  <si>
    <t>雇用（従業員数）</t>
  </si>
  <si>
    <t>今期の水準DI</t>
  </si>
  <si>
    <t>来期（対前年同期比見通し）DI</t>
  </si>
  <si>
    <t xml:space="preserve">   注 ： 製造業の輸出額ＤＩ（前年同期比）は           </t>
  </si>
  <si>
    <t>サービス業</t>
  </si>
  <si>
    <t>前   年   同   期   比</t>
  </si>
  <si>
    <t>設備投資実施企業割合（実施企業／回答企業×100）単位：％</t>
  </si>
  <si>
    <t>生産設備過不足感ＤＩ（「過剰」－「不足」）</t>
  </si>
  <si>
    <t>作業の仕方について</t>
  </si>
  <si>
    <t>ワークシート「入力」にデータ数値を入力します。</t>
  </si>
  <si>
    <t>入力し終わったら、ボタン「入力し終わったらここをクリック」をクリックします。</t>
  </si>
  <si>
    <t>するとヒゲグラフ以下の図表が更新されます。</t>
  </si>
  <si>
    <t>ヒゲグラフ以下の図表を印刷し、エラーチェックをします。</t>
  </si>
  <si>
    <t>ここをクリック」をクリックし、図表が修正されたことを確認します。</t>
  </si>
  <si>
    <t>もしエラーがあれば、ワークシート「入力」の該当箇所を修正し、再度ボタン「入力し終わったら</t>
  </si>
  <si>
    <t>全ての図表でチェック（修正）が完了したら、ワークシート「入力」のボタン「新しいファイルを</t>
  </si>
  <si>
    <t>作って表をコピーする」をクリックします。</t>
  </si>
  <si>
    <t>すると「速報（  ）」.xlsという新しいファイルが、「景況（新規作成）」フォルダ内に作成されます。</t>
  </si>
  <si>
    <t>（ ）内には第○回の数字が入ります。</t>
  </si>
  <si>
    <t>（ 注：この操作は画面上に現れないので、一見、ボタンをクリックしても何も起こらなかった様に見えます）</t>
  </si>
  <si>
    <t>先程新しく作った「速報（ ）.xls」というファイルができているのを確認します。</t>
  </si>
  <si>
    <t>以後はこの回の速報版、要約版についてはこのファイルを使うことにします。</t>
  </si>
  <si>
    <t>「景況（第  回）」フォルダに場所を移動しておきます。</t>
  </si>
  <si>
    <t>期間</t>
  </si>
  <si>
    <t>売上（加工）数量－製造業</t>
  </si>
  <si>
    <t>客数－小売業</t>
  </si>
  <si>
    <t>利用客数－サービス業</t>
  </si>
  <si>
    <t>輸出額－製造業</t>
  </si>
  <si>
    <t>在庫（製品・商品在庫）</t>
  </si>
  <si>
    <t>価格（仕入れ単価）</t>
  </si>
  <si>
    <t>価格（売上単価）</t>
  </si>
  <si>
    <t>設備投資</t>
  </si>
  <si>
    <t>生産設備今期の水準DI</t>
  </si>
  <si>
    <t>今期水準DI</t>
  </si>
  <si>
    <t>今期DI</t>
  </si>
  <si>
    <t>来期DI</t>
  </si>
  <si>
    <t>今期実績（実施企業）</t>
  </si>
  <si>
    <t>来期計画（計画企業）</t>
  </si>
  <si>
    <t>63年</t>
  </si>
  <si>
    <t>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</si>
  <si>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</si>
  <si>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</si>
  <si>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</si>
  <si>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</si>
  <si>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</si>
  <si>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</si>
  <si>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</si>
  <si>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</si>
  <si>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11年</t>
  </si>
  <si>
    <t>売上額DI</t>
  </si>
  <si>
    <t>(売上・完成工事・</t>
  </si>
  <si>
    <t>加工・収入額）</t>
  </si>
  <si>
    <t>来期（対当期比見通し）DI</t>
  </si>
  <si>
    <t>今期DI（前期比）</t>
  </si>
  <si>
    <t>今期DI（前年同期比）</t>
  </si>
  <si>
    <t>このファイル「速報（新）．xls」を上書き保存して終了します。x</t>
  </si>
  <si>
    <t>12年</t>
  </si>
  <si>
    <t>55年</t>
  </si>
  <si>
    <t>56年</t>
  </si>
  <si>
    <t>56年</t>
  </si>
  <si>
    <t>57年</t>
  </si>
  <si>
    <t>57年</t>
  </si>
  <si>
    <t>58年</t>
  </si>
  <si>
    <t>58年</t>
  </si>
  <si>
    <t>59年</t>
  </si>
  <si>
    <t>59年</t>
  </si>
  <si>
    <t>60年</t>
  </si>
  <si>
    <t>60年</t>
  </si>
  <si>
    <t>61年</t>
  </si>
  <si>
    <t>61年</t>
  </si>
  <si>
    <t>62年</t>
  </si>
  <si>
    <t>62年</t>
  </si>
  <si>
    <t xml:space="preserve">     -</t>
  </si>
  <si>
    <t>7～9月期</t>
  </si>
  <si>
    <t>7～9月期</t>
  </si>
  <si>
    <r>
      <t>経常利益ＤＩ(</t>
    </r>
    <r>
      <rPr>
        <sz val="11"/>
        <rFont val="ＭＳ 明朝"/>
        <family val="1"/>
      </rPr>
      <t>｢</t>
    </r>
    <r>
      <rPr>
        <sz val="10"/>
        <rFont val="ＭＳ 明朝"/>
        <family val="1"/>
      </rPr>
      <t>好転｣</t>
    </r>
    <r>
      <rPr>
        <sz val="12"/>
        <rFont val="ＭＳ 明朝"/>
        <family val="1"/>
      </rPr>
      <t>－</t>
    </r>
    <r>
      <rPr>
        <sz val="10"/>
        <rFont val="ＭＳ 明朝"/>
        <family val="1"/>
      </rPr>
      <t>｢悪化｣</t>
    </r>
    <r>
      <rPr>
        <sz val="12"/>
        <rFont val="ＭＳ 明朝"/>
        <family val="1"/>
      </rPr>
      <t xml:space="preserve">) </t>
    </r>
  </si>
  <si>
    <t>1～3月期</t>
  </si>
  <si>
    <t>4～6月期</t>
  </si>
  <si>
    <t>[</t>
  </si>
  <si>
    <t>]</t>
  </si>
  <si>
    <t>13年</t>
  </si>
  <si>
    <t>13年</t>
  </si>
  <si>
    <t>10～12月期</t>
  </si>
  <si>
    <t>14年</t>
  </si>
  <si>
    <t>1～3月期</t>
  </si>
  <si>
    <t>4～6月期</t>
  </si>
  <si>
    <t>生産設備過不足DI（今期の水準）は</t>
  </si>
  <si>
    <t>7～9月期</t>
  </si>
  <si>
    <t>10～12月期</t>
  </si>
  <si>
    <t>15年</t>
  </si>
  <si>
    <t xml:space="preserve">  いては、資本金１億円以下又は従業員100人以下の企業、小売業については、資本金５千万</t>
  </si>
  <si>
    <t>　円以下又は従業員50人以下の企業、サービス業については、資本金５千万円以下又は従業</t>
  </si>
  <si>
    <t>　員100人以下の企業を対象とした。</t>
  </si>
  <si>
    <t>　　原則として、全国の商工会、商工会議所の経営指導員、及び中小企業団体中央会の情報</t>
  </si>
  <si>
    <t>　連絡員が訪問面接し、聴き取りによって行った。</t>
  </si>
  <si>
    <t>調査対象企業数</t>
  </si>
  <si>
    <t>有効回答企業数</t>
  </si>
  <si>
    <t>有効回答率（%）</t>
  </si>
  <si>
    <t>製  造  業</t>
  </si>
  <si>
    <t>建  設  業</t>
  </si>
  <si>
    <t>卸  売  業</t>
  </si>
  <si>
    <t>小  売  業</t>
  </si>
  <si>
    <t>サービス業</t>
  </si>
  <si>
    <t>合      計</t>
  </si>
  <si>
    <t>前期比
（季調済）</t>
  </si>
  <si>
    <t>【 業 況 】</t>
  </si>
  <si>
    <t>産業・規模</t>
  </si>
  <si>
    <t>製造業</t>
  </si>
  <si>
    <t>建設業</t>
  </si>
  <si>
    <t>卸売業</t>
  </si>
  <si>
    <t>小売業</t>
  </si>
  <si>
    <t>サービス業</t>
  </si>
  <si>
    <t>D:\景況調査\データ作成\DATA2\グラフ用\Ｐ８前年同期比×業況×全産業.xls</t>
  </si>
  <si>
    <t>D:\景況調査\データ作成\DATA2\グラフ用\Ｐ８来期見通し×業況×全産業.xls</t>
  </si>
  <si>
    <t>D:\景況調査\データ作成\DATA2\グラフ用\Ｐ８前年同期比×売上×全産業.xls</t>
  </si>
  <si>
    <t>D:\景況調査\データ作成\DATA2\グラフ用\Ｐ８来期見通し×売上×全産業.xls</t>
  </si>
  <si>
    <t>D:\景況調査\データ作成\DATA2\グラフ用\Ｐ８今期水準×商品在庫×全産業.xls</t>
  </si>
  <si>
    <t>D:\景況調査\データ作成\DATA2\グラフ用\Ｐ８前年同期比×商品在庫×全産業.xls</t>
  </si>
  <si>
    <t>D:\景況調査\データ作成\DATA2\グラフ用\Ｐ８来期見通し×商品在庫×全産業.xls</t>
  </si>
  <si>
    <t>D:\景況調査\データ作成\DATA2\グラフ用\Ｐ８今期水準×経常利益×全産業.xls</t>
  </si>
  <si>
    <t>D:\景況調査\データ作成\DATA2\グラフ用\Ｐ８前年同期比×経常利益×全産業.xls</t>
  </si>
  <si>
    <t>D:\景況調査\データ作成\DATA2\グラフ用\Ｐ８来期見通し×経常利益×全産業.xls</t>
  </si>
  <si>
    <t>D:\景況調査\データ作成\DATA2\グラフ用\Ｐ８前年同期比×資金繰り×全産業.xls</t>
  </si>
  <si>
    <t>D:\景況調査\データ作成\DATA2\グラフ用\Ｐ８来期見通し×資金繰り×全産業.xls</t>
  </si>
  <si>
    <t>D:\景況調査\データ作成\DATA2\グラフ用\Ｐ８今期水準×従業員×全産業.xls</t>
  </si>
  <si>
    <t>D:\景況調査\データ作成\DATA2\グラフ用\Ｐ８前年同期比×従業員×全産業.xls</t>
  </si>
  <si>
    <t>D:\景況調査\データ作成\DATA2\グラフ用\Ｐ８来期見通し×従業員×全産業.xls</t>
  </si>
  <si>
    <t>P.8</t>
  </si>
  <si>
    <t>業況判断の動向（ＤＩ）</t>
  </si>
  <si>
    <t>全産業</t>
  </si>
  <si>
    <t>前年同期比
（好転－悪化）</t>
  </si>
  <si>
    <t>来期見通し</t>
  </si>
  <si>
    <t>売上額の動向（ＤＩ）</t>
  </si>
  <si>
    <t>前年同期比
（増加－減少）</t>
  </si>
  <si>
    <t>製品・商品在庫の動向（ＤＩ）</t>
  </si>
  <si>
    <t>今期の水準
（過剰－不足）</t>
  </si>
  <si>
    <t>前年同期比
（増加－減少）</t>
  </si>
  <si>
    <t>P.9</t>
  </si>
  <si>
    <t>経常利益の動向（ＤＩ）</t>
  </si>
  <si>
    <t>今期の水準
（黒字－赤字）</t>
  </si>
  <si>
    <t>前年同期比
（好転－悪化）</t>
  </si>
  <si>
    <t>資金繰りの動向（ＤＩ）</t>
  </si>
  <si>
    <t>従業員（臨時・パート等を含む）の動向（ＤＩ）</t>
  </si>
  <si>
    <t>経 営 上 の 問 題 点</t>
  </si>
  <si>
    <t>今期直面している経営上の問題点</t>
  </si>
  <si>
    <t>1位（％）</t>
  </si>
  <si>
    <t>2位（％）</t>
  </si>
  <si>
    <t>3位（％）</t>
  </si>
  <si>
    <t>4位（％）</t>
  </si>
  <si>
    <t>5位（％）</t>
  </si>
  <si>
    <t>製造業</t>
  </si>
  <si>
    <t>建設業</t>
  </si>
  <si>
    <t>卸売業</t>
  </si>
  <si>
    <t>小売業</t>
  </si>
  <si>
    <t>サービス業</t>
  </si>
  <si>
    <t>（ ）内は前期構成比</t>
  </si>
  <si>
    <t>１．調 査 時 点 及 び 調 査 対 象 期 間</t>
  </si>
  <si>
    <t xml:space="preserve">                        について調査した。</t>
  </si>
  <si>
    <t>　　製造業、建設業については、資本金３億円以下又は従業員300人以下の企業、卸売業につ</t>
  </si>
  <si>
    <t xml:space="preserve">    （なお、各産業のうち「小規模」とあるのは、製造業及び建設業における従業員20人以</t>
  </si>
  <si>
    <t>　下の、卸売業、小売業及びサービス業における従業員5人以下の企業規模を指し、その他は</t>
  </si>
  <si>
    <t>　「中規模」と区分した。）</t>
  </si>
  <si>
    <t>目　次</t>
  </si>
  <si>
    <t>　</t>
  </si>
  <si>
    <t>１．</t>
  </si>
  <si>
    <t>調査時点及び調査対象期間</t>
  </si>
  <si>
    <t>２．</t>
  </si>
  <si>
    <t>３．</t>
  </si>
  <si>
    <t>調査対象</t>
  </si>
  <si>
    <t>調査方法</t>
  </si>
  <si>
    <t>４．</t>
  </si>
  <si>
    <t>回収状況</t>
  </si>
  <si>
    <t>調査要領</t>
  </si>
  <si>
    <t>今期の景況</t>
  </si>
  <si>
    <t>来期の見通し</t>
  </si>
  <si>
    <t>要　約</t>
  </si>
  <si>
    <t>概　況</t>
  </si>
  <si>
    <t>５．</t>
  </si>
  <si>
    <t>６．</t>
  </si>
  <si>
    <t>７．</t>
  </si>
  <si>
    <t>８．</t>
  </si>
  <si>
    <t>９．</t>
  </si>
  <si>
    <t>１０．</t>
  </si>
  <si>
    <t>業況判断</t>
  </si>
  <si>
    <t>輸出の動向</t>
  </si>
  <si>
    <t>売上げの動向</t>
  </si>
  <si>
    <t>製品・商品在庫の動向</t>
  </si>
  <si>
    <t>価格の動向</t>
  </si>
  <si>
    <t>経常利益の動向</t>
  </si>
  <si>
    <t>金融の動向</t>
  </si>
  <si>
    <t>雇用の動向</t>
  </si>
  <si>
    <t>設備投資の動向</t>
  </si>
  <si>
    <t>経営上の問題点</t>
  </si>
  <si>
    <t>･･･････････････････････････････････････････････････････</t>
  </si>
  <si>
    <t xml:space="preserve">     注 ： [  ]内は前期比（季調済）、それ以外は前年同期比</t>
  </si>
  <si>
    <t>[前期比・季調済］</t>
  </si>
  <si>
    <t xml:space="preserve">   注：</t>
  </si>
  <si>
    <t>２．来期の見通し</t>
  </si>
  <si>
    <t>Ⅰ 調 査 要 領</t>
  </si>
  <si>
    <t>Ⅲ  概　　　況</t>
  </si>
  <si>
    <t>朽化　　　　　　　</t>
  </si>
  <si>
    <t>生産設備の不足・老</t>
  </si>
  <si>
    <t>民間需要の停滞　　</t>
  </si>
  <si>
    <t>従業員の確保難　　</t>
  </si>
  <si>
    <t>大・中型店の進出に</t>
  </si>
  <si>
    <t>よる競争の激化　　</t>
  </si>
  <si>
    <t>店舗施設の狭隘・老</t>
  </si>
  <si>
    <t>メーカーの進出のよ</t>
  </si>
  <si>
    <t>る競争の激化　　　</t>
  </si>
  <si>
    <t>製品ニ―ズの変化へ</t>
  </si>
  <si>
    <t>の対応　　　　　　</t>
  </si>
  <si>
    <t>熟練技術者の確保難</t>
  </si>
  <si>
    <t>官公需要の停滞　　</t>
  </si>
  <si>
    <t>店舗・倉庫の狭隘・</t>
  </si>
  <si>
    <t>人件費の増加　　　</t>
  </si>
  <si>
    <t>老朽化　　　　　　</t>
  </si>
  <si>
    <t>材料費・人件費以外</t>
  </si>
  <si>
    <t>の経費の増加　　　</t>
  </si>
  <si>
    <t>店舗の狭隘・老朽化</t>
  </si>
  <si>
    <t>（１）調 査 時 点　　　 ２０２１年３月１日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</si>
</sst>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 "/>
    <numFmt numFmtId="178" formatCode="&quot;（&quot;0&quot;）&quot;_ "/>
    <numFmt numFmtId="179" formatCode="&quot;（&quot;0.0&quot;）&quot;_ "/>
    <numFmt numFmtId="180" formatCode="0.0_ "/>
    <numFmt numFmtId="181" formatCode="#,##0.0_);\(#,##0.0\)"/>
    <numFmt numFmtId="182" formatCode="&quot;（&quot;00.0&quot;）&quot;_ "/>
    <numFmt numFmtId="183" formatCode="#,##0_);[Red]\(#,##0\)"/>
    <numFmt numFmtId="184" formatCode="#,##0.0;&quot;△ &quot;#,##0.0"/>
    <numFmt numFmtId="185" formatCode="0.0%"/>
    <numFmt numFmtId="186" formatCode="&quot;（&quot;\ \ \ 00.0&quot;）&quot;_ "/>
    <numFmt numFmtId="187" formatCode="&quot;（&quot;\ \ 00.0&quot;）&quot;_ "/>
    <numFmt numFmtId="188" formatCode="&quot;（&quot;\ 00.0&quot;）&quot;_ "/>
    <numFmt numFmtId="189" formatCode="0.0_);[Red]\(0.0\)"/>
    <numFmt numFmtId="190" formatCode="&quot;（&quot;000.0&quot;）&quot;_ "/>
    <numFmt numFmtId="191" formatCode="&quot;（&quot;\ \ \ 00.0&quot;）&quot;"/>
    <numFmt numFmtId="192" formatCode="&quot;（&quot;##0.0&quot;）&quot;"/>
    <numFmt numFmtId="193" formatCode="&quot;（&quot;##\ \ 0.0&quot;）&quot;"/>
    <numFmt numFmtId="194" formatCode="&quot;（&quot;##\ \ \ \ 0.0&quot;）&quot;"/>
    <numFmt numFmtId="195" formatCode="&quot;（&quot;\ \ ##0.0&quot;）&quot;"/>
    <numFmt numFmtId="196" formatCode="&quot;（&quot;\ \ \ ##0.0&quot;）&quot;"/>
    <numFmt numFmtId="197" formatCode="0_);[Red]\(0\)"/>
    <numFmt numFmtId="198" formatCode="#,##0.0_);[Red]\(#,##0.0\)"/>
    <numFmt numFmtId="199" formatCode="#,##0.0;&quot;▲ &quot;#,##0.0"/>
    <numFmt numFmtId="200" formatCode="[&lt;=999]000;000\-00"/>
    <numFmt numFmtId="201" formatCode="#,##0.0_ "/>
    <numFmt numFmtId="202" formatCode="0.00;&quot;△ &quot;0.00"/>
    <numFmt numFmtId="203" formatCode="0.000;&quot;△ &quot;0.000"/>
    <numFmt numFmtId="204" formatCode="#,##0.0;[Red]\-#,##0.0"/>
    <numFmt numFmtId="205" formatCode="#,##0.0_ ;[Red]\-#,##0.0\ "/>
    <numFmt numFmtId="206" formatCode="0.0;&quot;▲ &quot;0.0"/>
    <numFmt numFmtId="207" formatCode="#,##0.0;\-#,##0.0"/>
    <numFmt numFmtId="208" formatCode="0_ "/>
    <numFmt numFmtId="209" formatCode="0.0"/>
    <numFmt numFmtId="210" formatCode="0;&quot;△ &quot;0"/>
    <numFmt numFmtId="211" formatCode="??0.0\ &quot;　&quot;"/>
    <numFmt numFmtId="212" formatCode="&quot;（&quot;\ ??0.0\ &quot;）&quot;"/>
    <numFmt numFmtId="213" formatCode="&quot;〔&quot;\ ??0.0\ &quot;〕&quot;"/>
    <numFmt numFmtId="214" formatCode="??0.0"/>
    <numFmt numFmtId="215" formatCode="?#,##0"/>
    <numFmt numFmtId="216" formatCode="&quot;( &quot;\ ??0.0\ &quot; )&quot;\ "/>
  </numFmts>
  <fonts count="85">
    <font>
      <sz val="11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b/>
      <sz val="9"/>
      <name val="ＭＳ Ｐゴシック"/>
      <family val="3"/>
    </font>
    <font>
      <b/>
      <sz val="1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Ｐ明朝"/>
      <family val="1"/>
    </font>
    <font>
      <u val="single"/>
      <sz val="11"/>
      <color indexed="36"/>
      <name val="ＭＳ 明朝"/>
      <family val="1"/>
    </font>
    <font>
      <sz val="9"/>
      <name val="ＭＳ Ｐ明朝"/>
      <family val="1"/>
    </font>
    <font>
      <b/>
      <sz val="14"/>
      <color indexed="8"/>
      <name val="ＭＳ 明朝"/>
      <family val="1"/>
    </font>
    <font>
      <sz val="24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color indexed="12"/>
      <name val="ＭＳ ゴシック"/>
      <family val="3"/>
    </font>
    <font>
      <b/>
      <sz val="10"/>
      <color indexed="10"/>
      <name val="ＭＳ ゴシック"/>
      <family val="3"/>
    </font>
    <font>
      <sz val="5"/>
      <name val="ＭＳ 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color indexed="12"/>
      <name val="ＭＳ ゴシック"/>
      <family val="3"/>
    </font>
    <font>
      <sz val="10"/>
      <color indexed="10"/>
      <name val="ＭＳ ゴシック"/>
      <family val="3"/>
    </font>
    <font>
      <sz val="7.5"/>
      <name val="ＭＳ 明朝"/>
      <family val="1"/>
    </font>
    <font>
      <sz val="10.5"/>
      <color indexed="8"/>
      <name val="ＭＳ Ｐゴシック"/>
      <family val="3"/>
    </font>
    <font>
      <sz val="5.75"/>
      <color indexed="8"/>
      <name val="ＭＳ Ｐゴシック"/>
      <family val="3"/>
    </font>
    <font>
      <b/>
      <vertAlign val="superscript"/>
      <sz val="9.75"/>
      <color indexed="8"/>
      <name val="ＭＳ Ｐゴシック"/>
      <family val="3"/>
    </font>
    <font>
      <sz val="5.25"/>
      <color indexed="8"/>
      <name val="ＭＳ Ｐゴシック"/>
      <family val="3"/>
    </font>
    <font>
      <sz val="10"/>
      <color indexed="8"/>
      <name val="ＭＳ ゴシック"/>
      <family val="3"/>
    </font>
    <font>
      <sz val="4"/>
      <color indexed="8"/>
      <name val="ＭＳ ゴシック"/>
      <family val="3"/>
    </font>
    <font>
      <sz val="5"/>
      <color indexed="8"/>
      <name val="ＭＳ ゴシック"/>
      <family val="3"/>
    </font>
    <font>
      <sz val="4.5"/>
      <color indexed="8"/>
      <name val="ＭＳ ゴシック"/>
      <family val="3"/>
    </font>
    <font>
      <sz val="7.3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12"/>
      <color indexed="8"/>
      <name val="Century"/>
      <family val="1"/>
    </font>
    <font>
      <sz val="10.5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dotted">
        <color indexed="48"/>
      </right>
      <top style="medium">
        <color indexed="48"/>
      </top>
      <bottom style="thin">
        <color indexed="48"/>
      </bottom>
    </border>
    <border>
      <left style="dotted">
        <color indexed="48"/>
      </left>
      <right style="dotted">
        <color indexed="48"/>
      </right>
      <top style="medium">
        <color indexed="48"/>
      </top>
      <bottom style="thin">
        <color indexed="48"/>
      </bottom>
    </border>
    <border>
      <left style="dotted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tted">
        <color indexed="48"/>
      </right>
      <top style="thin">
        <color indexed="48"/>
      </top>
      <bottom style="thin">
        <color indexed="48"/>
      </bottom>
    </border>
    <border>
      <left style="dotted">
        <color indexed="48"/>
      </left>
      <right style="dotted">
        <color indexed="48"/>
      </right>
      <top style="thin">
        <color indexed="48"/>
      </top>
      <bottom style="thin">
        <color indexed="48"/>
      </bottom>
    </border>
    <border>
      <left style="dotted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48"/>
      </left>
      <right style="medium">
        <color indexed="48"/>
      </right>
      <top style="medium">
        <color indexed="53"/>
      </top>
      <bottom style="medium">
        <color indexed="48"/>
      </bottom>
    </border>
    <border>
      <left style="medium">
        <color indexed="48"/>
      </left>
      <right style="dotted">
        <color indexed="48"/>
      </right>
      <top style="thin">
        <color indexed="48"/>
      </top>
      <bottom style="medium">
        <color indexed="48"/>
      </bottom>
    </border>
    <border>
      <left style="dotted">
        <color indexed="48"/>
      </left>
      <right style="dotted">
        <color indexed="48"/>
      </right>
      <top style="thin">
        <color indexed="48"/>
      </top>
      <bottom style="medium">
        <color indexed="48"/>
      </bottom>
    </border>
    <border>
      <left style="dotted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</borders>
  <cellStyleXfs count="68">
    <xf numFmtId="18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82" fillId="31" borderId="4" applyNumberFormat="0" applyAlignment="0" applyProtection="0"/>
    <xf numFmtId="184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184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686">
    <xf numFmtId="184" fontId="0" fillId="0" borderId="0" xfId="0" applyAlignment="1">
      <alignment vertical="center"/>
    </xf>
    <xf numFmtId="184" fontId="5" fillId="0" borderId="10" xfId="0" applyFont="1" applyBorder="1" applyAlignment="1">
      <alignment vertical="center"/>
    </xf>
    <xf numFmtId="184" fontId="5" fillId="0" borderId="11" xfId="0" applyFont="1" applyBorder="1" applyAlignment="1">
      <alignment vertical="center"/>
    </xf>
    <xf numFmtId="184" fontId="0" fillId="0" borderId="0" xfId="0" applyFont="1" applyAlignment="1">
      <alignment vertical="center"/>
    </xf>
    <xf numFmtId="184" fontId="8" fillId="0" borderId="0" xfId="0" applyFont="1" applyAlignment="1">
      <alignment vertical="center"/>
    </xf>
    <xf numFmtId="184" fontId="11" fillId="0" borderId="10" xfId="0" applyFont="1" applyBorder="1" applyAlignment="1">
      <alignment vertical="center"/>
    </xf>
    <xf numFmtId="184" fontId="11" fillId="0" borderId="11" xfId="0" applyFont="1" applyBorder="1" applyAlignment="1">
      <alignment vertical="center"/>
    </xf>
    <xf numFmtId="184" fontId="11" fillId="0" borderId="11" xfId="0" applyFont="1" applyBorder="1" applyAlignment="1">
      <alignment horizontal="centerContinuous" vertical="center"/>
    </xf>
    <xf numFmtId="184" fontId="11" fillId="0" borderId="12" xfId="0" applyFont="1" applyBorder="1" applyAlignment="1">
      <alignment vertical="center"/>
    </xf>
    <xf numFmtId="184" fontId="11" fillId="0" borderId="0" xfId="0" applyFont="1" applyBorder="1" applyAlignment="1">
      <alignment vertical="center"/>
    </xf>
    <xf numFmtId="184" fontId="11" fillId="0" borderId="13" xfId="0" applyFont="1" applyBorder="1" applyAlignment="1">
      <alignment vertical="center"/>
    </xf>
    <xf numFmtId="184" fontId="11" fillId="0" borderId="14" xfId="0" applyFont="1" applyBorder="1" applyAlignment="1">
      <alignment vertical="center"/>
    </xf>
    <xf numFmtId="184" fontId="11" fillId="0" borderId="12" xfId="0" applyFont="1" applyBorder="1" applyAlignment="1">
      <alignment horizontal="centerContinuous" vertical="center"/>
    </xf>
    <xf numFmtId="184" fontId="11" fillId="0" borderId="0" xfId="0" applyFont="1" applyBorder="1" applyAlignment="1">
      <alignment horizontal="centerContinuous" vertical="center"/>
    </xf>
    <xf numFmtId="184" fontId="11" fillId="0" borderId="12" xfId="0" applyFont="1" applyBorder="1" applyAlignment="1">
      <alignment vertical="center"/>
    </xf>
    <xf numFmtId="184" fontId="11" fillId="0" borderId="15" xfId="0" applyFont="1" applyBorder="1" applyAlignment="1">
      <alignment vertical="center"/>
    </xf>
    <xf numFmtId="184" fontId="11" fillId="0" borderId="0" xfId="0" applyFont="1" applyBorder="1" applyAlignment="1">
      <alignment vertical="center"/>
    </xf>
    <xf numFmtId="184" fontId="11" fillId="0" borderId="13" xfId="0" applyFont="1" applyBorder="1" applyAlignment="1">
      <alignment vertical="center"/>
    </xf>
    <xf numFmtId="184" fontId="11" fillId="0" borderId="16" xfId="0" applyFont="1" applyBorder="1" applyAlignment="1">
      <alignment vertical="center"/>
    </xf>
    <xf numFmtId="184" fontId="11" fillId="0" borderId="17" xfId="0" applyFont="1" applyBorder="1" applyAlignment="1">
      <alignment vertical="center"/>
    </xf>
    <xf numFmtId="184" fontId="11" fillId="0" borderId="18" xfId="0" applyFont="1" applyBorder="1" applyAlignment="1">
      <alignment horizontal="center" vertical="center"/>
    </xf>
    <xf numFmtId="184" fontId="11" fillId="0" borderId="19" xfId="0" applyFont="1" applyBorder="1" applyAlignment="1">
      <alignment horizontal="center" vertical="center"/>
    </xf>
    <xf numFmtId="184" fontId="11" fillId="0" borderId="17" xfId="0" applyFont="1" applyBorder="1" applyAlignment="1">
      <alignment horizontal="center" vertical="center"/>
    </xf>
    <xf numFmtId="184" fontId="11" fillId="0" borderId="14" xfId="0" applyFont="1" applyBorder="1" applyAlignment="1">
      <alignment vertical="center"/>
    </xf>
    <xf numFmtId="184" fontId="11" fillId="0" borderId="12" xfId="0" applyFont="1" applyBorder="1" applyAlignment="1">
      <alignment horizontal="center" vertical="center"/>
    </xf>
    <xf numFmtId="184" fontId="11" fillId="0" borderId="10" xfId="0" applyFont="1" applyBorder="1" applyAlignment="1">
      <alignment horizontal="centerContinuous" vertical="center"/>
    </xf>
    <xf numFmtId="184" fontId="11" fillId="0" borderId="0" xfId="0" applyFont="1" applyBorder="1" applyAlignment="1">
      <alignment horizontal="center" vertical="center"/>
    </xf>
    <xf numFmtId="184" fontId="11" fillId="0" borderId="20" xfId="0" applyFont="1" applyBorder="1" applyAlignment="1">
      <alignment vertical="center"/>
    </xf>
    <xf numFmtId="184" fontId="11" fillId="0" borderId="13" xfId="0" applyFont="1" applyBorder="1" applyAlignment="1">
      <alignment horizontal="center" vertical="center"/>
    </xf>
    <xf numFmtId="184" fontId="11" fillId="0" borderId="21" xfId="0" applyFont="1" applyBorder="1" applyAlignment="1">
      <alignment horizontal="center" vertical="center"/>
    </xf>
    <xf numFmtId="184" fontId="11" fillId="0" borderId="16" xfId="0" applyFont="1" applyBorder="1" applyAlignment="1">
      <alignment horizontal="center" vertical="center"/>
    </xf>
    <xf numFmtId="184" fontId="11" fillId="0" borderId="22" xfId="0" applyFont="1" applyBorder="1" applyAlignment="1">
      <alignment horizontal="center" vertical="center"/>
    </xf>
    <xf numFmtId="184" fontId="11" fillId="0" borderId="10" xfId="0" applyFont="1" applyBorder="1" applyAlignment="1">
      <alignment horizontal="center" vertical="center"/>
    </xf>
    <xf numFmtId="184" fontId="9" fillId="0" borderId="0" xfId="0" applyFont="1" applyAlignment="1">
      <alignment vertical="center"/>
    </xf>
    <xf numFmtId="184" fontId="0" fillId="0" borderId="10" xfId="0" applyBorder="1" applyAlignment="1">
      <alignment vertical="center"/>
    </xf>
    <xf numFmtId="184" fontId="0" fillId="0" borderId="11" xfId="0" applyBorder="1" applyAlignment="1">
      <alignment vertical="center"/>
    </xf>
    <xf numFmtId="184" fontId="0" fillId="0" borderId="21" xfId="0" applyBorder="1" applyAlignment="1">
      <alignment vertical="center"/>
    </xf>
    <xf numFmtId="184" fontId="0" fillId="0" borderId="12" xfId="0" applyBorder="1" applyAlignment="1">
      <alignment vertical="center"/>
    </xf>
    <xf numFmtId="184" fontId="0" fillId="0" borderId="0" xfId="0" applyBorder="1" applyAlignment="1">
      <alignment vertical="center"/>
    </xf>
    <xf numFmtId="184" fontId="0" fillId="0" borderId="13" xfId="0" applyBorder="1" applyAlignment="1">
      <alignment vertical="center"/>
    </xf>
    <xf numFmtId="184" fontId="0" fillId="0" borderId="14" xfId="0" applyBorder="1" applyAlignment="1">
      <alignment vertical="center"/>
    </xf>
    <xf numFmtId="184" fontId="0" fillId="0" borderId="16" xfId="0" applyBorder="1" applyAlignment="1">
      <alignment vertical="center"/>
    </xf>
    <xf numFmtId="184" fontId="0" fillId="0" borderId="14" xfId="0" applyBorder="1" applyAlignment="1">
      <alignment horizontal="center" vertical="center"/>
    </xf>
    <xf numFmtId="184" fontId="0" fillId="0" borderId="13" xfId="0" applyBorder="1" applyAlignment="1">
      <alignment horizontal="center" vertical="center"/>
    </xf>
    <xf numFmtId="184" fontId="0" fillId="0" borderId="16" xfId="0" applyBorder="1" applyAlignment="1">
      <alignment horizontal="center" vertical="center"/>
    </xf>
    <xf numFmtId="184" fontId="0" fillId="0" borderId="0" xfId="0" applyBorder="1" applyAlignment="1">
      <alignment horizontal="center" vertical="center"/>
    </xf>
    <xf numFmtId="184" fontId="11" fillId="0" borderId="15" xfId="0" applyFont="1" applyBorder="1" applyAlignment="1">
      <alignment vertical="center"/>
    </xf>
    <xf numFmtId="184" fontId="11" fillId="0" borderId="0" xfId="0" applyFont="1" applyBorder="1" applyAlignment="1">
      <alignment horizontal="center" vertical="top"/>
    </xf>
    <xf numFmtId="184" fontId="11" fillId="0" borderId="21" xfId="0" applyFont="1" applyBorder="1" applyAlignment="1">
      <alignment vertical="center"/>
    </xf>
    <xf numFmtId="184" fontId="11" fillId="0" borderId="12" xfId="0" applyFont="1" applyBorder="1" applyAlignment="1">
      <alignment horizontal="center" vertical="top"/>
    </xf>
    <xf numFmtId="184" fontId="5" fillId="0" borderId="21" xfId="0" applyFont="1" applyBorder="1" applyAlignment="1">
      <alignment vertical="center"/>
    </xf>
    <xf numFmtId="184" fontId="11" fillId="0" borderId="16" xfId="0" applyFont="1" applyBorder="1" applyAlignment="1">
      <alignment vertical="center"/>
    </xf>
    <xf numFmtId="184" fontId="11" fillId="0" borderId="11" xfId="0" applyFont="1" applyBorder="1" applyAlignment="1">
      <alignment horizontal="center" vertical="center"/>
    </xf>
    <xf numFmtId="184" fontId="11" fillId="0" borderId="23" xfId="0" applyFont="1" applyBorder="1" applyAlignment="1">
      <alignment horizontal="center" vertical="center"/>
    </xf>
    <xf numFmtId="184" fontId="11" fillId="0" borderId="20" xfId="0" applyFont="1" applyBorder="1" applyAlignment="1">
      <alignment horizontal="center" vertical="center"/>
    </xf>
    <xf numFmtId="184" fontId="11" fillId="0" borderId="24" xfId="0" applyFont="1" applyBorder="1" applyAlignment="1">
      <alignment horizontal="center" vertical="center"/>
    </xf>
    <xf numFmtId="184" fontId="11" fillId="0" borderId="25" xfId="0" applyFont="1" applyBorder="1" applyAlignment="1">
      <alignment horizontal="center" vertical="center"/>
    </xf>
    <xf numFmtId="184" fontId="11" fillId="0" borderId="26" xfId="0" applyFont="1" applyBorder="1" applyAlignment="1">
      <alignment horizontal="center" vertical="center"/>
    </xf>
    <xf numFmtId="184" fontId="11" fillId="0" borderId="10" xfId="0" applyFont="1" applyBorder="1" applyAlignment="1">
      <alignment vertical="center"/>
    </xf>
    <xf numFmtId="184" fontId="11" fillId="0" borderId="11" xfId="0" applyFont="1" applyBorder="1" applyAlignment="1">
      <alignment vertical="center"/>
    </xf>
    <xf numFmtId="184" fontId="11" fillId="0" borderId="14" xfId="0" applyFont="1" applyBorder="1" applyAlignment="1">
      <alignment horizontal="center" vertical="center"/>
    </xf>
    <xf numFmtId="184" fontId="0" fillId="0" borderId="27" xfId="0" applyBorder="1" applyAlignment="1">
      <alignment horizontal="center" vertical="center"/>
    </xf>
    <xf numFmtId="184" fontId="0" fillId="0" borderId="12" xfId="0" applyBorder="1" applyAlignment="1">
      <alignment horizontal="center" vertical="center"/>
    </xf>
    <xf numFmtId="184" fontId="0" fillId="0" borderId="15" xfId="0" applyBorder="1" applyAlignment="1">
      <alignment horizontal="center" vertical="center"/>
    </xf>
    <xf numFmtId="184" fontId="11" fillId="0" borderId="14" xfId="0" applyFont="1" applyBorder="1" applyAlignment="1">
      <alignment horizontal="center" vertical="top"/>
    </xf>
    <xf numFmtId="184" fontId="11" fillId="0" borderId="28" xfId="0" applyFont="1" applyBorder="1" applyAlignment="1">
      <alignment vertical="center"/>
    </xf>
    <xf numFmtId="184" fontId="11" fillId="0" borderId="27" xfId="0" applyFont="1" applyBorder="1" applyAlignment="1">
      <alignment horizontal="center" vertical="top"/>
    </xf>
    <xf numFmtId="184" fontId="11" fillId="0" borderId="28" xfId="0" applyFont="1" applyBorder="1" applyAlignment="1">
      <alignment vertical="center"/>
    </xf>
    <xf numFmtId="184" fontId="11" fillId="0" borderId="21" xfId="0" applyFont="1" applyBorder="1" applyAlignment="1">
      <alignment vertical="center"/>
    </xf>
    <xf numFmtId="184" fontId="11" fillId="0" borderId="29" xfId="0" applyFont="1" applyBorder="1" applyAlignment="1">
      <alignment horizontal="center" vertical="center"/>
    </xf>
    <xf numFmtId="184" fontId="11" fillId="0" borderId="30" xfId="0" applyFont="1" applyBorder="1" applyAlignment="1">
      <alignment horizontal="center" vertical="center"/>
    </xf>
    <xf numFmtId="184" fontId="11" fillId="0" borderId="31" xfId="0" applyFont="1" applyBorder="1" applyAlignment="1">
      <alignment horizontal="center" vertical="center"/>
    </xf>
    <xf numFmtId="184" fontId="11" fillId="0" borderId="32" xfId="0" applyFont="1" applyBorder="1" applyAlignment="1">
      <alignment horizontal="center" vertical="center"/>
    </xf>
    <xf numFmtId="184" fontId="11" fillId="0" borderId="27" xfId="0" applyFont="1" applyBorder="1" applyAlignment="1">
      <alignment horizontal="center" vertical="center"/>
    </xf>
    <xf numFmtId="184" fontId="11" fillId="0" borderId="33" xfId="0" applyFont="1" applyBorder="1" applyAlignment="1">
      <alignment vertical="center"/>
    </xf>
    <xf numFmtId="184" fontId="11" fillId="0" borderId="34" xfId="0" applyFont="1" applyBorder="1" applyAlignment="1">
      <alignment horizontal="center" vertical="center"/>
    </xf>
    <xf numFmtId="184" fontId="11" fillId="0" borderId="35" xfId="0" applyFont="1" applyBorder="1" applyAlignment="1">
      <alignment horizontal="center" vertical="center"/>
    </xf>
    <xf numFmtId="184" fontId="11" fillId="0" borderId="24" xfId="0" applyFont="1" applyBorder="1" applyAlignment="1">
      <alignment vertical="center"/>
    </xf>
    <xf numFmtId="184" fontId="11" fillId="0" borderId="22" xfId="0" applyFont="1" applyBorder="1" applyAlignment="1">
      <alignment vertical="center"/>
    </xf>
    <xf numFmtId="184" fontId="11" fillId="0" borderId="36" xfId="0" applyFont="1" applyBorder="1" applyAlignment="1">
      <alignment horizontal="center" vertical="center"/>
    </xf>
    <xf numFmtId="184" fontId="11" fillId="0" borderId="15" xfId="0" applyFont="1" applyBorder="1" applyAlignment="1">
      <alignment horizontal="centerContinuous" vertical="center"/>
    </xf>
    <xf numFmtId="184" fontId="5" fillId="0" borderId="15" xfId="0" applyFont="1" applyBorder="1" applyAlignment="1">
      <alignment vertical="center"/>
    </xf>
    <xf numFmtId="184" fontId="11" fillId="0" borderId="37" xfId="0" applyFont="1" applyBorder="1" applyAlignment="1">
      <alignment vertical="center"/>
    </xf>
    <xf numFmtId="184" fontId="11" fillId="0" borderId="38" xfId="0" applyFont="1" applyBorder="1" applyAlignment="1">
      <alignment vertical="center"/>
    </xf>
    <xf numFmtId="184" fontId="11" fillId="0" borderId="23" xfId="0" applyFont="1" applyBorder="1" applyAlignment="1">
      <alignment vertical="center"/>
    </xf>
    <xf numFmtId="184" fontId="11" fillId="0" borderId="39" xfId="0" applyFont="1" applyBorder="1" applyAlignment="1">
      <alignment vertical="center"/>
    </xf>
    <xf numFmtId="184" fontId="11" fillId="0" borderId="40" xfId="0" applyFont="1" applyBorder="1" applyAlignment="1">
      <alignment vertical="center"/>
    </xf>
    <xf numFmtId="184" fontId="11" fillId="0" borderId="41" xfId="0" applyFont="1" applyBorder="1" applyAlignment="1">
      <alignment vertical="center"/>
    </xf>
    <xf numFmtId="184" fontId="11" fillId="0" borderId="42" xfId="0" applyFont="1" applyBorder="1" applyAlignment="1">
      <alignment vertical="center"/>
    </xf>
    <xf numFmtId="184" fontId="11" fillId="0" borderId="32" xfId="0" applyFont="1" applyBorder="1" applyAlignment="1">
      <alignment vertical="center"/>
    </xf>
    <xf numFmtId="184" fontId="11" fillId="0" borderId="27" xfId="0" applyFont="1" applyBorder="1" applyAlignment="1">
      <alignment vertical="center"/>
    </xf>
    <xf numFmtId="184" fontId="11" fillId="0" borderId="29" xfId="0" applyFont="1" applyBorder="1" applyAlignment="1">
      <alignment vertical="center"/>
    </xf>
    <xf numFmtId="184" fontId="11" fillId="0" borderId="31" xfId="0" applyFont="1" applyBorder="1" applyAlignment="1">
      <alignment vertical="center"/>
    </xf>
    <xf numFmtId="184" fontId="11" fillId="0" borderId="32" xfId="0" applyFont="1" applyBorder="1" applyAlignment="1">
      <alignment horizontal="center" vertical="top"/>
    </xf>
    <xf numFmtId="184" fontId="11" fillId="0" borderId="32" xfId="0" applyFont="1" applyBorder="1" applyAlignment="1">
      <alignment vertical="center"/>
    </xf>
    <xf numFmtId="184" fontId="11" fillId="0" borderId="27" xfId="0" applyFont="1" applyBorder="1" applyAlignment="1">
      <alignment vertical="center"/>
    </xf>
    <xf numFmtId="184" fontId="11" fillId="0" borderId="37" xfId="0" applyFont="1" applyBorder="1" applyAlignment="1">
      <alignment vertical="center"/>
    </xf>
    <xf numFmtId="184" fontId="11" fillId="0" borderId="38" xfId="0" applyFont="1" applyBorder="1" applyAlignment="1">
      <alignment vertical="center"/>
    </xf>
    <xf numFmtId="184" fontId="0" fillId="0" borderId="11" xfId="0" applyFont="1" applyBorder="1" applyAlignment="1">
      <alignment horizontal="center" vertical="center"/>
    </xf>
    <xf numFmtId="184" fontId="11" fillId="0" borderId="36" xfId="0" applyFont="1" applyBorder="1" applyAlignment="1">
      <alignment vertical="center"/>
    </xf>
    <xf numFmtId="184" fontId="11" fillId="0" borderId="43" xfId="0" applyFont="1" applyBorder="1" applyAlignment="1">
      <alignment vertical="center"/>
    </xf>
    <xf numFmtId="184" fontId="0" fillId="0" borderId="0" xfId="0" applyFont="1" applyBorder="1" applyAlignment="1">
      <alignment horizontal="center" vertical="center"/>
    </xf>
    <xf numFmtId="184" fontId="11" fillId="0" borderId="44" xfId="0" applyFont="1" applyBorder="1" applyAlignment="1">
      <alignment vertical="center"/>
    </xf>
    <xf numFmtId="184" fontId="11" fillId="0" borderId="45" xfId="0" applyFont="1" applyBorder="1" applyAlignment="1">
      <alignment vertical="center"/>
    </xf>
    <xf numFmtId="184" fontId="11" fillId="0" borderId="46" xfId="0" applyFont="1" applyBorder="1" applyAlignment="1">
      <alignment vertical="center"/>
    </xf>
    <xf numFmtId="184" fontId="0" fillId="0" borderId="0" xfId="0" applyBorder="1" applyAlignment="1">
      <alignment horizontal="right" vertical="center"/>
    </xf>
    <xf numFmtId="184" fontId="9" fillId="0" borderId="11" xfId="0" applyFont="1" applyBorder="1" applyAlignment="1">
      <alignment horizontal="center" vertical="center"/>
    </xf>
    <xf numFmtId="184" fontId="9" fillId="0" borderId="19" xfId="0" applyFont="1" applyBorder="1" applyAlignment="1">
      <alignment horizontal="center" vertical="center"/>
    </xf>
    <xf numFmtId="184" fontId="11" fillId="0" borderId="47" xfId="0" applyFont="1" applyBorder="1" applyAlignment="1">
      <alignment vertical="center"/>
    </xf>
    <xf numFmtId="184" fontId="11" fillId="0" borderId="48" xfId="0" applyFont="1" applyBorder="1" applyAlignment="1">
      <alignment vertical="center"/>
    </xf>
    <xf numFmtId="184" fontId="11" fillId="0" borderId="49" xfId="0" applyFont="1" applyBorder="1" applyAlignment="1">
      <alignment vertical="center"/>
    </xf>
    <xf numFmtId="184" fontId="11" fillId="0" borderId="50" xfId="0" applyFont="1" applyBorder="1" applyAlignment="1">
      <alignment horizontal="center" vertical="center"/>
    </xf>
    <xf numFmtId="184" fontId="11" fillId="0" borderId="51" xfId="0" applyFont="1" applyBorder="1" applyAlignment="1">
      <alignment horizontal="center" vertical="center"/>
    </xf>
    <xf numFmtId="184" fontId="11" fillId="0" borderId="52" xfId="0" applyFont="1" applyBorder="1" applyAlignment="1">
      <alignment horizontal="center" vertical="center"/>
    </xf>
    <xf numFmtId="184" fontId="11" fillId="0" borderId="23" xfId="0" applyFont="1" applyBorder="1" applyAlignment="1">
      <alignment vertical="center"/>
    </xf>
    <xf numFmtId="184" fontId="11" fillId="0" borderId="25" xfId="0" applyFont="1" applyBorder="1" applyAlignment="1">
      <alignment vertical="center"/>
    </xf>
    <xf numFmtId="184" fontId="11" fillId="0" borderId="34" xfId="0" applyFont="1" applyBorder="1" applyAlignment="1">
      <alignment vertical="center"/>
    </xf>
    <xf numFmtId="184" fontId="11" fillId="0" borderId="35" xfId="0" applyFont="1" applyBorder="1" applyAlignment="1">
      <alignment vertical="center"/>
    </xf>
    <xf numFmtId="184" fontId="11" fillId="0" borderId="53" xfId="0" applyFont="1" applyBorder="1" applyAlignment="1">
      <alignment vertical="center"/>
    </xf>
    <xf numFmtId="184" fontId="11" fillId="0" borderId="50" xfId="0" applyFont="1" applyBorder="1" applyAlignment="1">
      <alignment vertical="center"/>
    </xf>
    <xf numFmtId="184" fontId="11" fillId="0" borderId="51" xfId="0" applyFont="1" applyBorder="1" applyAlignment="1">
      <alignment vertical="center"/>
    </xf>
    <xf numFmtId="184" fontId="11" fillId="0" borderId="52" xfId="0" applyFont="1" applyBorder="1" applyAlignment="1">
      <alignment vertical="center"/>
    </xf>
    <xf numFmtId="184" fontId="11" fillId="0" borderId="54" xfId="0" applyFont="1" applyBorder="1" applyAlignment="1">
      <alignment vertical="center"/>
    </xf>
    <xf numFmtId="184" fontId="11" fillId="0" borderId="33" xfId="0" applyFont="1" applyBorder="1" applyAlignment="1">
      <alignment vertical="center"/>
    </xf>
    <xf numFmtId="184" fontId="11" fillId="0" borderId="11" xfId="0" applyFont="1" applyBorder="1" applyAlignment="1">
      <alignment horizontal="right" vertical="center"/>
    </xf>
    <xf numFmtId="184" fontId="11" fillId="0" borderId="39" xfId="0" applyFont="1" applyBorder="1" applyAlignment="1">
      <alignment horizontal="right" vertical="center"/>
    </xf>
    <xf numFmtId="184" fontId="11" fillId="0" borderId="14" xfId="0" applyFont="1" applyBorder="1" applyAlignment="1">
      <alignment horizontal="right" vertical="center"/>
    </xf>
    <xf numFmtId="184" fontId="11" fillId="0" borderId="45" xfId="0" applyFont="1" applyBorder="1" applyAlignment="1">
      <alignment horizontal="right" vertical="center"/>
    </xf>
    <xf numFmtId="184" fontId="11" fillId="0" borderId="55" xfId="0" applyFont="1" applyBorder="1" applyAlignment="1">
      <alignment vertical="center"/>
    </xf>
    <xf numFmtId="184" fontId="11" fillId="0" borderId="56" xfId="0" applyFont="1" applyBorder="1" applyAlignment="1">
      <alignment vertical="center"/>
    </xf>
    <xf numFmtId="184" fontId="11" fillId="0" borderId="57" xfId="0" applyFont="1" applyBorder="1" applyAlignment="1">
      <alignment vertical="center"/>
    </xf>
    <xf numFmtId="184" fontId="11" fillId="0" borderId="49" xfId="0" applyFont="1" applyBorder="1" applyAlignment="1">
      <alignment horizontal="center" vertical="center"/>
    </xf>
    <xf numFmtId="184" fontId="11" fillId="0" borderId="47" xfId="0" applyFont="1" applyBorder="1" applyAlignment="1">
      <alignment horizontal="center" vertical="center"/>
    </xf>
    <xf numFmtId="184" fontId="11" fillId="0" borderId="48" xfId="0" applyFont="1" applyBorder="1" applyAlignment="1">
      <alignment horizontal="center" vertical="center"/>
    </xf>
    <xf numFmtId="184" fontId="11" fillId="0" borderId="58" xfId="0" applyFont="1" applyBorder="1" applyAlignment="1">
      <alignment horizontal="center" vertical="center"/>
    </xf>
    <xf numFmtId="184" fontId="11" fillId="0" borderId="59" xfId="0" applyFont="1" applyBorder="1" applyAlignment="1">
      <alignment horizontal="center" vertical="center"/>
    </xf>
    <xf numFmtId="184" fontId="11" fillId="0" borderId="55" xfId="0" applyFont="1" applyBorder="1" applyAlignment="1">
      <alignment horizontal="center" vertical="center"/>
    </xf>
    <xf numFmtId="184" fontId="0" fillId="0" borderId="43" xfId="0" applyBorder="1" applyAlignment="1">
      <alignment vertical="center"/>
    </xf>
    <xf numFmtId="184" fontId="0" fillId="0" borderId="53" xfId="0" applyBorder="1" applyAlignment="1">
      <alignment vertical="center"/>
    </xf>
    <xf numFmtId="184" fontId="0" fillId="0" borderId="54" xfId="0" applyBorder="1" applyAlignment="1">
      <alignment vertical="center"/>
    </xf>
    <xf numFmtId="184" fontId="0" fillId="0" borderId="57" xfId="0" applyBorder="1" applyAlignment="1">
      <alignment vertical="center"/>
    </xf>
    <xf numFmtId="184" fontId="11" fillId="0" borderId="56" xfId="0" applyFont="1" applyBorder="1" applyAlignment="1">
      <alignment horizontal="center" vertical="center"/>
    </xf>
    <xf numFmtId="184" fontId="11" fillId="0" borderId="60" xfId="0" applyFont="1" applyBorder="1" applyAlignment="1">
      <alignment horizontal="center" vertical="center"/>
    </xf>
    <xf numFmtId="184" fontId="11" fillId="0" borderId="61" xfId="0" applyFont="1" applyBorder="1" applyAlignment="1">
      <alignment horizontal="center" vertical="center"/>
    </xf>
    <xf numFmtId="184" fontId="11" fillId="0" borderId="0" xfId="0" applyFont="1" applyBorder="1" applyAlignment="1">
      <alignment horizontal="right" vertical="center"/>
    </xf>
    <xf numFmtId="184" fontId="11" fillId="0" borderId="47" xfId="0" applyFont="1" applyBorder="1" applyAlignment="1">
      <alignment horizontal="right" vertical="center"/>
    </xf>
    <xf numFmtId="184" fontId="11" fillId="0" borderId="13" xfId="0" applyFont="1" applyBorder="1" applyAlignment="1">
      <alignment horizontal="center" vertical="top"/>
    </xf>
    <xf numFmtId="184" fontId="11" fillId="0" borderId="62" xfId="0" applyFont="1" applyBorder="1" applyAlignment="1">
      <alignment horizontal="center" vertical="center"/>
    </xf>
    <xf numFmtId="184" fontId="11" fillId="0" borderId="63" xfId="0" applyFont="1" applyBorder="1" applyAlignment="1">
      <alignment vertical="center"/>
    </xf>
    <xf numFmtId="184" fontId="11" fillId="0" borderId="64" xfId="0" applyFont="1" applyBorder="1" applyAlignment="1">
      <alignment horizontal="right" vertical="center"/>
    </xf>
    <xf numFmtId="184" fontId="11" fillId="0" borderId="65" xfId="0" applyFont="1" applyBorder="1" applyAlignment="1">
      <alignment vertical="center"/>
    </xf>
    <xf numFmtId="184" fontId="11" fillId="0" borderId="64" xfId="0" applyFont="1" applyBorder="1" applyAlignment="1">
      <alignment vertical="center"/>
    </xf>
    <xf numFmtId="184" fontId="11" fillId="0" borderId="66" xfId="0" applyFont="1" applyBorder="1" applyAlignment="1">
      <alignment horizontal="center" vertical="center"/>
    </xf>
    <xf numFmtId="184" fontId="11" fillId="0" borderId="67" xfId="0" applyFont="1" applyBorder="1" applyAlignment="1">
      <alignment vertical="center"/>
    </xf>
    <xf numFmtId="184" fontId="11" fillId="0" borderId="68" xfId="0" applyFont="1" applyBorder="1" applyAlignment="1">
      <alignment vertical="center"/>
    </xf>
    <xf numFmtId="184" fontId="11" fillId="0" borderId="69" xfId="0" applyFont="1" applyBorder="1" applyAlignment="1">
      <alignment vertical="center"/>
    </xf>
    <xf numFmtId="184" fontId="11" fillId="0" borderId="70" xfId="0" applyFont="1" applyBorder="1" applyAlignment="1">
      <alignment vertical="center"/>
    </xf>
    <xf numFmtId="184" fontId="11" fillId="0" borderId="49" xfId="0" applyFont="1" applyBorder="1" applyAlignment="1">
      <alignment vertical="center"/>
    </xf>
    <xf numFmtId="184" fontId="11" fillId="0" borderId="47" xfId="0" applyFont="1" applyBorder="1" applyAlignment="1">
      <alignment vertical="center"/>
    </xf>
    <xf numFmtId="184" fontId="11" fillId="0" borderId="48" xfId="0" applyFont="1" applyBorder="1" applyAlignment="1">
      <alignment vertical="center"/>
    </xf>
    <xf numFmtId="184" fontId="11" fillId="0" borderId="58" xfId="0" applyFont="1" applyBorder="1" applyAlignment="1">
      <alignment vertical="center"/>
    </xf>
    <xf numFmtId="184" fontId="11" fillId="0" borderId="59" xfId="0" applyFont="1" applyBorder="1" applyAlignment="1">
      <alignment vertical="center"/>
    </xf>
    <xf numFmtId="184" fontId="11" fillId="0" borderId="55" xfId="0" applyFont="1" applyBorder="1" applyAlignment="1">
      <alignment vertical="center"/>
    </xf>
    <xf numFmtId="184" fontId="11" fillId="0" borderId="56" xfId="0" applyFont="1" applyBorder="1" applyAlignment="1">
      <alignment vertical="center"/>
    </xf>
    <xf numFmtId="184" fontId="11" fillId="0" borderId="57" xfId="0" applyFont="1" applyBorder="1" applyAlignment="1">
      <alignment vertical="center"/>
    </xf>
    <xf numFmtId="184" fontId="14" fillId="0" borderId="10" xfId="0" applyFont="1" applyBorder="1" applyAlignment="1">
      <alignment vertical="center"/>
    </xf>
    <xf numFmtId="184" fontId="15" fillId="0" borderId="12" xfId="0" applyFont="1" applyBorder="1" applyAlignment="1">
      <alignment vertical="center"/>
    </xf>
    <xf numFmtId="184" fontId="14" fillId="0" borderId="12" xfId="0" applyFont="1" applyBorder="1" applyAlignment="1">
      <alignment vertical="center"/>
    </xf>
    <xf numFmtId="184" fontId="14" fillId="0" borderId="13" xfId="0" applyFont="1" applyBorder="1" applyAlignment="1">
      <alignment vertical="center"/>
    </xf>
    <xf numFmtId="184" fontId="14" fillId="0" borderId="12" xfId="0" applyFont="1" applyBorder="1" applyAlignment="1">
      <alignment horizontal="centerContinuous" vertical="center"/>
    </xf>
    <xf numFmtId="184" fontId="14" fillId="0" borderId="12" xfId="0" applyFont="1" applyBorder="1" applyAlignment="1">
      <alignment vertical="center"/>
    </xf>
    <xf numFmtId="184" fontId="14" fillId="0" borderId="13" xfId="0" applyFont="1" applyBorder="1" applyAlignment="1">
      <alignment vertical="center"/>
    </xf>
    <xf numFmtId="184" fontId="17" fillId="0" borderId="0" xfId="0" applyFont="1" applyAlignment="1">
      <alignment vertical="center"/>
    </xf>
    <xf numFmtId="184" fontId="11" fillId="0" borderId="15" xfId="0" applyFont="1" applyBorder="1" applyAlignment="1">
      <alignment horizontal="right" vertical="center"/>
    </xf>
    <xf numFmtId="184" fontId="11" fillId="0" borderId="16" xfId="0" applyFont="1" applyBorder="1" applyAlignment="1">
      <alignment horizontal="right" vertical="center"/>
    </xf>
    <xf numFmtId="184" fontId="0" fillId="0" borderId="65" xfId="0" applyBorder="1" applyAlignment="1">
      <alignment vertical="center"/>
    </xf>
    <xf numFmtId="184" fontId="0" fillId="0" borderId="71" xfId="0" applyBorder="1" applyAlignment="1">
      <alignment vertical="center"/>
    </xf>
    <xf numFmtId="184" fontId="11" fillId="0" borderId="34" xfId="0" applyFont="1" applyBorder="1" applyAlignment="1">
      <alignment horizontal="centerContinuous" vertical="center"/>
    </xf>
    <xf numFmtId="184" fontId="0" fillId="0" borderId="35" xfId="0" applyBorder="1" applyAlignment="1">
      <alignment vertical="center"/>
    </xf>
    <xf numFmtId="184" fontId="11" fillId="0" borderId="72" xfId="0" applyFont="1" applyBorder="1" applyAlignment="1">
      <alignment horizontal="center" vertical="center"/>
    </xf>
    <xf numFmtId="184" fontId="0" fillId="0" borderId="48" xfId="0" applyBorder="1" applyAlignment="1">
      <alignment vertical="center"/>
    </xf>
    <xf numFmtId="184" fontId="11" fillId="0" borderId="73" xfId="0" applyFont="1" applyBorder="1" applyAlignment="1">
      <alignment horizontal="center" vertical="center"/>
    </xf>
    <xf numFmtId="184" fontId="13" fillId="0" borderId="0" xfId="0" applyFont="1" applyFill="1" applyBorder="1" applyAlignment="1" applyProtection="1" quotePrefix="1">
      <alignment horizontal="left" vertical="top" wrapText="1"/>
      <protection/>
    </xf>
    <xf numFmtId="176" fontId="11" fillId="0" borderId="51" xfId="0" applyNumberFormat="1" applyFont="1" applyBorder="1" applyAlignment="1">
      <alignment vertical="center"/>
    </xf>
    <xf numFmtId="176" fontId="11" fillId="0" borderId="51" xfId="0" applyNumberFormat="1" applyFont="1" applyBorder="1" applyAlignment="1">
      <alignment horizontal="center" vertical="center"/>
    </xf>
    <xf numFmtId="176" fontId="11" fillId="0" borderId="45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34" xfId="0" applyNumberFormat="1" applyFont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0" borderId="52" xfId="0" applyNumberFormat="1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184" fontId="8" fillId="0" borderId="10" xfId="0" applyFont="1" applyBorder="1" applyAlignment="1">
      <alignment vertical="center"/>
    </xf>
    <xf numFmtId="184" fontId="8" fillId="0" borderId="11" xfId="0" applyFont="1" applyBorder="1" applyAlignment="1">
      <alignment vertical="center"/>
    </xf>
    <xf numFmtId="184" fontId="8" fillId="0" borderId="21" xfId="0" applyFont="1" applyBorder="1" applyAlignment="1">
      <alignment vertical="center"/>
    </xf>
    <xf numFmtId="184" fontId="8" fillId="0" borderId="12" xfId="0" applyFont="1" applyBorder="1" applyAlignment="1">
      <alignment vertical="center"/>
    </xf>
    <xf numFmtId="184" fontId="8" fillId="0" borderId="15" xfId="0" applyFont="1" applyBorder="1" applyAlignment="1">
      <alignment vertical="center"/>
    </xf>
    <xf numFmtId="184" fontId="8" fillId="0" borderId="13" xfId="0" applyFont="1" applyBorder="1" applyAlignment="1">
      <alignment vertical="center"/>
    </xf>
    <xf numFmtId="184" fontId="8" fillId="0" borderId="14" xfId="0" applyFont="1" applyBorder="1" applyAlignment="1">
      <alignment horizontal="justify" vertical="distributed" wrapText="1"/>
    </xf>
    <xf numFmtId="184" fontId="0" fillId="0" borderId="14" xfId="0" applyBorder="1" applyAlignment="1">
      <alignment horizontal="justify" vertical="distributed" wrapText="1"/>
    </xf>
    <xf numFmtId="184" fontId="0" fillId="0" borderId="16" xfId="0" applyBorder="1" applyAlignment="1">
      <alignment horizontal="justify" vertical="distributed" wrapText="1"/>
    </xf>
    <xf numFmtId="184" fontId="8" fillId="0" borderId="14" xfId="0" applyFont="1" applyBorder="1" applyAlignment="1">
      <alignment vertical="center"/>
    </xf>
    <xf numFmtId="184" fontId="8" fillId="0" borderId="16" xfId="0" applyFont="1" applyBorder="1" applyAlignment="1">
      <alignment vertical="center"/>
    </xf>
    <xf numFmtId="184" fontId="11" fillId="0" borderId="74" xfId="0" applyFont="1" applyBorder="1" applyAlignment="1">
      <alignment vertical="center"/>
    </xf>
    <xf numFmtId="184" fontId="11" fillId="0" borderId="75" xfId="0" applyFont="1" applyBorder="1" applyAlignment="1">
      <alignment vertical="center"/>
    </xf>
    <xf numFmtId="184" fontId="11" fillId="0" borderId="76" xfId="0" applyFont="1" applyBorder="1" applyAlignment="1">
      <alignment vertical="center"/>
    </xf>
    <xf numFmtId="184" fontId="11" fillId="0" borderId="20" xfId="0" applyFont="1" applyBorder="1" applyAlignment="1">
      <alignment horizontal="centerContinuous" vertical="center"/>
    </xf>
    <xf numFmtId="184" fontId="11" fillId="0" borderId="22" xfId="0" applyFont="1" applyBorder="1" applyAlignment="1">
      <alignment horizontal="centerContinuous" vertical="center"/>
    </xf>
    <xf numFmtId="184" fontId="0" fillId="0" borderId="22" xfId="0" applyBorder="1" applyAlignment="1">
      <alignment vertical="center"/>
    </xf>
    <xf numFmtId="184" fontId="0" fillId="0" borderId="35" xfId="0" applyBorder="1" applyAlignment="1">
      <alignment vertical="center"/>
    </xf>
    <xf numFmtId="184" fontId="0" fillId="0" borderId="52" xfId="0" applyBorder="1" applyAlignment="1">
      <alignment vertical="center"/>
    </xf>
    <xf numFmtId="184" fontId="0" fillId="0" borderId="48" xfId="0" applyBorder="1" applyAlignment="1">
      <alignment vertical="center"/>
    </xf>
    <xf numFmtId="184" fontId="8" fillId="0" borderId="0" xfId="0" applyFont="1" applyBorder="1" applyAlignment="1">
      <alignment vertical="center"/>
    </xf>
    <xf numFmtId="184" fontId="11" fillId="0" borderId="37" xfId="0" applyFont="1" applyBorder="1" applyAlignment="1">
      <alignment horizontal="center" vertical="center"/>
    </xf>
    <xf numFmtId="184" fontId="11" fillId="0" borderId="38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176" fontId="11" fillId="0" borderId="10" xfId="0" applyNumberFormat="1" applyFont="1" applyBorder="1" applyAlignment="1">
      <alignment vertical="center"/>
    </xf>
    <xf numFmtId="176" fontId="11" fillId="0" borderId="12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11" fillId="0" borderId="21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horizontal="centerContinuous" vertical="center"/>
    </xf>
    <xf numFmtId="176" fontId="11" fillId="0" borderId="10" xfId="0" applyNumberFormat="1" applyFont="1" applyBorder="1" applyAlignment="1">
      <alignment horizontal="centerContinuous" vertical="center"/>
    </xf>
    <xf numFmtId="176" fontId="0" fillId="0" borderId="21" xfId="0" applyNumberFormat="1" applyBorder="1" applyAlignment="1">
      <alignment vertical="center"/>
    </xf>
    <xf numFmtId="176" fontId="11" fillId="0" borderId="12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20" xfId="0" applyNumberFormat="1" applyFont="1" applyBorder="1" applyAlignment="1">
      <alignment horizontal="center" vertical="center"/>
    </xf>
    <xf numFmtId="176" fontId="11" fillId="0" borderId="24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11" fillId="0" borderId="29" xfId="0" applyNumberFormat="1" applyFont="1" applyBorder="1" applyAlignment="1">
      <alignment horizontal="center" vertical="center"/>
    </xf>
    <xf numFmtId="176" fontId="11" fillId="0" borderId="30" xfId="0" applyNumberFormat="1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11" fillId="0" borderId="32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176" fontId="11" fillId="0" borderId="21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12" xfId="0" applyNumberFormat="1" applyFont="1" applyBorder="1" applyAlignment="1">
      <alignment vertical="center"/>
    </xf>
    <xf numFmtId="176" fontId="11" fillId="0" borderId="33" xfId="0" applyNumberFormat="1" applyFont="1" applyBorder="1" applyAlignment="1">
      <alignment vertical="center"/>
    </xf>
    <xf numFmtId="176" fontId="11" fillId="0" borderId="28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76" fontId="11" fillId="0" borderId="44" xfId="0" applyNumberFormat="1" applyFont="1" applyBorder="1" applyAlignment="1">
      <alignment vertical="center"/>
    </xf>
    <xf numFmtId="176" fontId="11" fillId="0" borderId="46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27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Continuous" vertical="center"/>
    </xf>
    <xf numFmtId="176" fontId="11" fillId="0" borderId="0" xfId="0" applyNumberFormat="1" applyFont="1" applyBorder="1" applyAlignment="1">
      <alignment horizontal="centerContinuous" vertical="center"/>
    </xf>
    <xf numFmtId="176" fontId="11" fillId="0" borderId="20" xfId="0" applyNumberFormat="1" applyFont="1" applyBorder="1" applyAlignment="1">
      <alignment vertical="center"/>
    </xf>
    <xf numFmtId="176" fontId="11" fillId="0" borderId="24" xfId="0" applyNumberFormat="1" applyFont="1" applyBorder="1" applyAlignment="1">
      <alignment vertical="center"/>
    </xf>
    <xf numFmtId="176" fontId="11" fillId="0" borderId="22" xfId="0" applyNumberFormat="1" applyFont="1" applyBorder="1" applyAlignment="1">
      <alignment vertical="center"/>
    </xf>
    <xf numFmtId="176" fontId="11" fillId="0" borderId="36" xfId="0" applyNumberFormat="1" applyFont="1" applyBorder="1" applyAlignment="1">
      <alignment vertical="center"/>
    </xf>
    <xf numFmtId="176" fontId="11" fillId="0" borderId="43" xfId="0" applyNumberFormat="1" applyFont="1" applyBorder="1" applyAlignment="1">
      <alignment vertical="center"/>
    </xf>
    <xf numFmtId="176" fontId="11" fillId="0" borderId="25" xfId="0" applyNumberFormat="1" applyFont="1" applyBorder="1" applyAlignment="1">
      <alignment horizontal="center" vertical="center"/>
    </xf>
    <xf numFmtId="176" fontId="11" fillId="0" borderId="25" xfId="0" applyNumberFormat="1" applyFont="1" applyBorder="1" applyAlignment="1">
      <alignment vertical="center"/>
    </xf>
    <xf numFmtId="176" fontId="11" fillId="0" borderId="58" xfId="0" applyNumberFormat="1" applyFont="1" applyBorder="1" applyAlignment="1">
      <alignment vertical="center"/>
    </xf>
    <xf numFmtId="176" fontId="11" fillId="0" borderId="53" xfId="0" applyNumberFormat="1" applyFont="1" applyBorder="1" applyAlignment="1">
      <alignment vertical="center"/>
    </xf>
    <xf numFmtId="176" fontId="11" fillId="0" borderId="50" xfId="0" applyNumberFormat="1" applyFont="1" applyBorder="1" applyAlignment="1">
      <alignment horizontal="center" vertical="center"/>
    </xf>
    <xf numFmtId="176" fontId="11" fillId="0" borderId="50" xfId="0" applyNumberFormat="1" applyFont="1" applyBorder="1" applyAlignment="1">
      <alignment vertical="center"/>
    </xf>
    <xf numFmtId="176" fontId="11" fillId="0" borderId="59" xfId="0" applyNumberFormat="1" applyFont="1" applyBorder="1" applyAlignment="1">
      <alignment vertical="center"/>
    </xf>
    <xf numFmtId="176" fontId="11" fillId="0" borderId="54" xfId="0" applyNumberFormat="1" applyFont="1" applyBorder="1" applyAlignment="1">
      <alignment vertical="center"/>
    </xf>
    <xf numFmtId="176" fontId="11" fillId="0" borderId="49" xfId="0" applyNumberFormat="1" applyFont="1" applyBorder="1" applyAlignment="1">
      <alignment horizontal="center" vertical="center"/>
    </xf>
    <xf numFmtId="176" fontId="11" fillId="0" borderId="49" xfId="0" applyNumberFormat="1" applyFont="1" applyBorder="1" applyAlignment="1">
      <alignment vertical="center"/>
    </xf>
    <xf numFmtId="176" fontId="11" fillId="0" borderId="47" xfId="0" applyNumberFormat="1" applyFont="1" applyBorder="1" applyAlignment="1">
      <alignment vertical="center"/>
    </xf>
    <xf numFmtId="176" fontId="11" fillId="0" borderId="48" xfId="0" applyNumberFormat="1" applyFont="1" applyBorder="1" applyAlignment="1">
      <alignment vertical="center"/>
    </xf>
    <xf numFmtId="176" fontId="11" fillId="0" borderId="55" xfId="0" applyNumberFormat="1" applyFont="1" applyBorder="1" applyAlignment="1">
      <alignment vertical="center"/>
    </xf>
    <xf numFmtId="176" fontId="11" fillId="0" borderId="56" xfId="0" applyNumberFormat="1" applyFont="1" applyBorder="1" applyAlignment="1">
      <alignment vertical="center"/>
    </xf>
    <xf numFmtId="176" fontId="11" fillId="0" borderId="57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8" fillId="0" borderId="0" xfId="0" applyNumberFormat="1" applyFon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11" fillId="0" borderId="24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6" fontId="11" fillId="0" borderId="36" xfId="0" applyNumberFormat="1" applyFont="1" applyBorder="1" applyAlignment="1">
      <alignment horizontal="center" vertical="center"/>
    </xf>
    <xf numFmtId="176" fontId="11" fillId="0" borderId="43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11" fillId="0" borderId="60" xfId="0" applyNumberFormat="1" applyFont="1" applyBorder="1" applyAlignment="1">
      <alignment horizontal="center" vertical="center"/>
    </xf>
    <xf numFmtId="176" fontId="11" fillId="0" borderId="34" xfId="0" applyNumberFormat="1" applyFont="1" applyBorder="1" applyAlignment="1">
      <alignment horizontal="right" vertical="center"/>
    </xf>
    <xf numFmtId="176" fontId="11" fillId="0" borderId="35" xfId="0" applyNumberFormat="1" applyFont="1" applyBorder="1" applyAlignment="1">
      <alignment horizontal="center" vertical="center"/>
    </xf>
    <xf numFmtId="176" fontId="11" fillId="0" borderId="34" xfId="0" applyNumberFormat="1" applyFont="1" applyBorder="1" applyAlignment="1">
      <alignment horizontal="center" vertical="center"/>
    </xf>
    <xf numFmtId="176" fontId="11" fillId="0" borderId="58" xfId="0" applyNumberFormat="1" applyFont="1" applyBorder="1" applyAlignment="1">
      <alignment horizontal="center" vertical="center"/>
    </xf>
    <xf numFmtId="176" fontId="11" fillId="0" borderId="53" xfId="0" applyNumberFormat="1" applyFont="1" applyBorder="1" applyAlignment="1">
      <alignment horizontal="center" vertical="center"/>
    </xf>
    <xf numFmtId="176" fontId="11" fillId="0" borderId="61" xfId="0" applyNumberFormat="1" applyFont="1" applyBorder="1" applyAlignment="1">
      <alignment horizontal="center" vertical="center"/>
    </xf>
    <xf numFmtId="176" fontId="11" fillId="0" borderId="51" xfId="0" applyNumberFormat="1" applyFont="1" applyBorder="1" applyAlignment="1">
      <alignment horizontal="right" vertical="center"/>
    </xf>
    <xf numFmtId="176" fontId="11" fillId="0" borderId="52" xfId="0" applyNumberFormat="1" applyFont="1" applyBorder="1" applyAlignment="1">
      <alignment horizontal="center" vertical="center"/>
    </xf>
    <xf numFmtId="176" fontId="11" fillId="0" borderId="59" xfId="0" applyNumberFormat="1" applyFont="1" applyBorder="1" applyAlignment="1">
      <alignment horizontal="center" vertical="center"/>
    </xf>
    <xf numFmtId="176" fontId="11" fillId="0" borderId="54" xfId="0" applyNumberFormat="1" applyFont="1" applyBorder="1" applyAlignment="1">
      <alignment horizontal="center" vertical="center"/>
    </xf>
    <xf numFmtId="176" fontId="11" fillId="0" borderId="47" xfId="0" applyNumberFormat="1" applyFont="1" applyBorder="1" applyAlignment="1">
      <alignment horizontal="right" vertical="center"/>
    </xf>
    <xf numFmtId="176" fontId="11" fillId="0" borderId="55" xfId="0" applyNumberFormat="1" applyFont="1" applyBorder="1" applyAlignment="1">
      <alignment horizontal="center" vertical="center"/>
    </xf>
    <xf numFmtId="176" fontId="11" fillId="0" borderId="56" xfId="0" applyNumberFormat="1" applyFont="1" applyBorder="1" applyAlignment="1">
      <alignment horizontal="right" vertical="center"/>
    </xf>
    <xf numFmtId="176" fontId="11" fillId="0" borderId="57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11" fillId="0" borderId="39" xfId="0" applyNumberFormat="1" applyFont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0" borderId="42" xfId="0" applyNumberFormat="1" applyFont="1" applyBorder="1" applyAlignment="1">
      <alignment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ill="1" applyBorder="1" applyAlignment="1" applyProtection="1">
      <alignment horizontal="center" vertical="center"/>
      <protection/>
    </xf>
    <xf numFmtId="176" fontId="11" fillId="0" borderId="38" xfId="0" applyNumberFormat="1" applyFont="1" applyBorder="1" applyAlignment="1">
      <alignment horizontal="center" vertical="center"/>
    </xf>
    <xf numFmtId="184" fontId="0" fillId="0" borderId="29" xfId="0" applyBorder="1" applyAlignment="1">
      <alignment vertical="center"/>
    </xf>
    <xf numFmtId="184" fontId="0" fillId="0" borderId="0" xfId="0" applyFont="1" applyFill="1" applyAlignment="1">
      <alignment vertical="center"/>
    </xf>
    <xf numFmtId="184" fontId="0" fillId="0" borderId="0" xfId="0" applyFill="1" applyAlignment="1">
      <alignment vertical="center"/>
    </xf>
    <xf numFmtId="184" fontId="9" fillId="0" borderId="18" xfId="0" applyFont="1" applyFill="1" applyBorder="1" applyAlignment="1">
      <alignment horizontal="center"/>
    </xf>
    <xf numFmtId="184" fontId="9" fillId="0" borderId="18" xfId="0" applyFont="1" applyFill="1" applyBorder="1" applyAlignment="1">
      <alignment horizontal="centerContinuous"/>
    </xf>
    <xf numFmtId="184" fontId="9" fillId="0" borderId="17" xfId="0" applyFont="1" applyFill="1" applyBorder="1" applyAlignment="1">
      <alignment horizontal="center" vertical="top"/>
    </xf>
    <xf numFmtId="184" fontId="9" fillId="0" borderId="17" xfId="0" applyFont="1" applyFill="1" applyBorder="1" applyAlignment="1">
      <alignment horizontal="centerContinuous" vertical="top"/>
    </xf>
    <xf numFmtId="184" fontId="9" fillId="0" borderId="13" xfId="0" applyFont="1" applyFill="1" applyBorder="1" applyAlignment="1">
      <alignment horizontal="center" vertical="center"/>
    </xf>
    <xf numFmtId="184" fontId="9" fillId="0" borderId="50" xfId="0" applyFont="1" applyFill="1" applyBorder="1" applyAlignment="1">
      <alignment horizontal="center" vertical="center"/>
    </xf>
    <xf numFmtId="176" fontId="11" fillId="0" borderId="77" xfId="0" applyNumberFormat="1" applyFont="1" applyFill="1" applyBorder="1" applyAlignment="1">
      <alignment vertical="center"/>
    </xf>
    <xf numFmtId="176" fontId="11" fillId="0" borderId="78" xfId="0" applyNumberFormat="1" applyFont="1" applyFill="1" applyBorder="1" applyAlignment="1">
      <alignment vertical="center"/>
    </xf>
    <xf numFmtId="176" fontId="11" fillId="0" borderId="79" xfId="0" applyNumberFormat="1" applyFont="1" applyFill="1" applyBorder="1" applyAlignment="1">
      <alignment vertical="center"/>
    </xf>
    <xf numFmtId="176" fontId="11" fillId="0" borderId="51" xfId="0" applyNumberFormat="1" applyFont="1" applyFill="1" applyBorder="1" applyAlignment="1">
      <alignment vertical="center"/>
    </xf>
    <xf numFmtId="176" fontId="11" fillId="0" borderId="61" xfId="0" applyNumberFormat="1" applyFont="1" applyFill="1" applyBorder="1" applyAlignment="1">
      <alignment vertical="center"/>
    </xf>
    <xf numFmtId="176" fontId="11" fillId="0" borderId="80" xfId="0" applyNumberFormat="1" applyFont="1" applyFill="1" applyBorder="1" applyAlignment="1">
      <alignment vertical="center"/>
    </xf>
    <xf numFmtId="176" fontId="11" fillId="0" borderId="81" xfId="0" applyNumberFormat="1" applyFont="1" applyFill="1" applyBorder="1" applyAlignment="1">
      <alignment vertical="center"/>
    </xf>
    <xf numFmtId="176" fontId="11" fillId="0" borderId="82" xfId="0" applyNumberFormat="1" applyFont="1" applyFill="1" applyBorder="1" applyAlignment="1">
      <alignment horizontal="center" vertical="center"/>
    </xf>
    <xf numFmtId="176" fontId="11" fillId="0" borderId="83" xfId="0" applyNumberFormat="1" applyFont="1" applyFill="1" applyBorder="1" applyAlignment="1">
      <alignment vertical="center"/>
    </xf>
    <xf numFmtId="176" fontId="11" fillId="0" borderId="84" xfId="0" applyNumberFormat="1" applyFont="1" applyFill="1" applyBorder="1" applyAlignment="1">
      <alignment horizontal="right" vertical="center"/>
    </xf>
    <xf numFmtId="176" fontId="11" fillId="0" borderId="84" xfId="0" applyNumberFormat="1" applyFont="1" applyFill="1" applyBorder="1" applyAlignment="1">
      <alignment vertical="center"/>
    </xf>
    <xf numFmtId="176" fontId="11" fillId="0" borderId="83" xfId="0" applyNumberFormat="1" applyFont="1" applyFill="1" applyBorder="1" applyAlignment="1">
      <alignment horizontal="center" vertical="center"/>
    </xf>
    <xf numFmtId="176" fontId="11" fillId="0" borderId="85" xfId="0" applyNumberFormat="1" applyFont="1" applyFill="1" applyBorder="1" applyAlignment="1">
      <alignment vertical="center"/>
    </xf>
    <xf numFmtId="176" fontId="11" fillId="0" borderId="86" xfId="0" applyNumberFormat="1" applyFont="1" applyFill="1" applyBorder="1" applyAlignment="1">
      <alignment vertical="center"/>
    </xf>
    <xf numFmtId="176" fontId="11" fillId="0" borderId="87" xfId="0" applyNumberFormat="1" applyFont="1" applyFill="1" applyBorder="1" applyAlignment="1">
      <alignment vertical="center"/>
    </xf>
    <xf numFmtId="176" fontId="11" fillId="0" borderId="88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vertical="center"/>
    </xf>
    <xf numFmtId="176" fontId="11" fillId="0" borderId="17" xfId="0" applyNumberFormat="1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horizontal="center" vertical="center"/>
    </xf>
    <xf numFmtId="176" fontId="11" fillId="0" borderId="89" xfId="0" applyNumberFormat="1" applyFont="1" applyFill="1" applyBorder="1" applyAlignment="1">
      <alignment horizontal="center" vertical="center"/>
    </xf>
    <xf numFmtId="184" fontId="9" fillId="0" borderId="10" xfId="0" applyFont="1" applyFill="1" applyBorder="1" applyAlignment="1">
      <alignment horizontal="center"/>
    </xf>
    <xf numFmtId="184" fontId="9" fillId="0" borderId="13" xfId="0" applyFont="1" applyFill="1" applyBorder="1" applyAlignment="1">
      <alignment horizontal="center" vertical="top"/>
    </xf>
    <xf numFmtId="176" fontId="11" fillId="0" borderId="90" xfId="0" applyNumberFormat="1" applyFont="1" applyFill="1" applyBorder="1" applyAlignment="1">
      <alignment vertical="center"/>
    </xf>
    <xf numFmtId="176" fontId="11" fillId="0" borderId="91" xfId="0" applyNumberFormat="1" applyFont="1" applyFill="1" applyBorder="1" applyAlignment="1">
      <alignment vertical="center"/>
    </xf>
    <xf numFmtId="176" fontId="11" fillId="0" borderId="92" xfId="0" applyNumberFormat="1" applyFont="1" applyFill="1" applyBorder="1" applyAlignment="1">
      <alignment vertical="center"/>
    </xf>
    <xf numFmtId="176" fontId="11" fillId="0" borderId="34" xfId="0" applyNumberFormat="1" applyFont="1" applyFill="1" applyBorder="1" applyAlignment="1">
      <alignment vertical="center"/>
    </xf>
    <xf numFmtId="176" fontId="13" fillId="0" borderId="92" xfId="0" applyNumberFormat="1" applyFont="1" applyFill="1" applyBorder="1" applyAlignment="1">
      <alignment vertical="center"/>
    </xf>
    <xf numFmtId="176" fontId="11" fillId="0" borderId="35" xfId="0" applyNumberFormat="1" applyFont="1" applyFill="1" applyBorder="1" applyAlignment="1">
      <alignment vertical="center"/>
    </xf>
    <xf numFmtId="176" fontId="13" fillId="0" borderId="79" xfId="0" applyNumberFormat="1" applyFont="1" applyFill="1" applyBorder="1" applyAlignment="1">
      <alignment vertical="center"/>
    </xf>
    <xf numFmtId="176" fontId="11" fillId="0" borderId="52" xfId="0" applyNumberFormat="1" applyFont="1" applyFill="1" applyBorder="1" applyAlignment="1">
      <alignment vertical="center"/>
    </xf>
    <xf numFmtId="176" fontId="11" fillId="0" borderId="19" xfId="0" applyNumberFormat="1" applyFont="1" applyFill="1" applyBorder="1" applyAlignment="1">
      <alignment vertical="center"/>
    </xf>
    <xf numFmtId="176" fontId="11" fillId="0" borderId="88" xfId="0" applyNumberFormat="1" applyFont="1" applyFill="1" applyBorder="1" applyAlignment="1">
      <alignment vertical="center"/>
    </xf>
    <xf numFmtId="176" fontId="11" fillId="0" borderId="26" xfId="0" applyNumberFormat="1" applyFont="1" applyFill="1" applyBorder="1" applyAlignment="1">
      <alignment vertical="center"/>
    </xf>
    <xf numFmtId="176" fontId="13" fillId="0" borderId="88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184" fontId="9" fillId="0" borderId="0" xfId="0" applyFont="1" applyFill="1" applyAlignment="1">
      <alignment vertical="center"/>
    </xf>
    <xf numFmtId="184" fontId="11" fillId="0" borderId="0" xfId="0" applyFont="1" applyFill="1" applyAlignment="1">
      <alignment vertical="center"/>
    </xf>
    <xf numFmtId="184" fontId="11" fillId="0" borderId="39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 vertical="center"/>
    </xf>
    <xf numFmtId="184" fontId="11" fillId="0" borderId="0" xfId="0" applyFont="1" applyAlignment="1">
      <alignment horizontal="right" vertical="center"/>
    </xf>
    <xf numFmtId="184" fontId="21" fillId="0" borderId="13" xfId="0" applyFont="1" applyBorder="1" applyAlignment="1">
      <alignment horizontal="center" vertical="center"/>
    </xf>
    <xf numFmtId="184" fontId="10" fillId="0" borderId="12" xfId="0" applyFont="1" applyBorder="1" applyAlignment="1">
      <alignment horizontal="center" vertical="center"/>
    </xf>
    <xf numFmtId="184" fontId="9" fillId="0" borderId="26" xfId="0" applyFont="1" applyBorder="1" applyAlignment="1">
      <alignment horizontal="center" vertical="center"/>
    </xf>
    <xf numFmtId="184" fontId="11" fillId="0" borderId="10" xfId="0" applyFont="1" applyFill="1" applyBorder="1" applyAlignment="1">
      <alignment horizontal="center" vertical="center"/>
    </xf>
    <xf numFmtId="184" fontId="11" fillId="0" borderId="11" xfId="0" applyFont="1" applyFill="1" applyBorder="1" applyAlignment="1">
      <alignment horizontal="center" vertical="center"/>
    </xf>
    <xf numFmtId="184" fontId="11" fillId="0" borderId="29" xfId="0" applyFont="1" applyFill="1" applyBorder="1" applyAlignment="1">
      <alignment horizontal="center" vertical="center"/>
    </xf>
    <xf numFmtId="184" fontId="11" fillId="0" borderId="30" xfId="0" applyFont="1" applyFill="1" applyBorder="1" applyAlignment="1">
      <alignment horizontal="center" vertical="center"/>
    </xf>
    <xf numFmtId="184" fontId="11" fillId="0" borderId="31" xfId="0" applyFont="1" applyFill="1" applyBorder="1" applyAlignment="1">
      <alignment horizontal="center" vertical="center"/>
    </xf>
    <xf numFmtId="184" fontId="11" fillId="0" borderId="37" xfId="0" applyFont="1" applyFill="1" applyBorder="1" applyAlignment="1">
      <alignment horizontal="center" vertical="center"/>
    </xf>
    <xf numFmtId="184" fontId="11" fillId="0" borderId="21" xfId="0" applyFont="1" applyFill="1" applyBorder="1" applyAlignment="1">
      <alignment horizontal="center" vertical="center"/>
    </xf>
    <xf numFmtId="184" fontId="11" fillId="0" borderId="13" xfId="0" applyFont="1" applyFill="1" applyBorder="1" applyAlignment="1">
      <alignment horizontal="center" vertical="center"/>
    </xf>
    <xf numFmtId="184" fontId="11" fillId="0" borderId="14" xfId="0" applyFont="1" applyFill="1" applyBorder="1" applyAlignment="1">
      <alignment horizontal="center" vertical="center"/>
    </xf>
    <xf numFmtId="184" fontId="11" fillId="0" borderId="27" xfId="0" applyFont="1" applyFill="1" applyBorder="1" applyAlignment="1">
      <alignment horizontal="center" vertical="center"/>
    </xf>
    <xf numFmtId="184" fontId="11" fillId="0" borderId="32" xfId="0" applyFont="1" applyFill="1" applyBorder="1" applyAlignment="1">
      <alignment horizontal="center" vertical="center"/>
    </xf>
    <xf numFmtId="184" fontId="11" fillId="0" borderId="16" xfId="0" applyFont="1" applyFill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84" fontId="9" fillId="0" borderId="25" xfId="0" applyFont="1" applyFill="1" applyBorder="1" applyAlignment="1">
      <alignment horizontal="center" vertical="center"/>
    </xf>
    <xf numFmtId="184" fontId="23" fillId="0" borderId="12" xfId="0" applyFont="1" applyBorder="1" applyAlignment="1" quotePrefix="1">
      <alignment horizontal="center" vertical="center"/>
    </xf>
    <xf numFmtId="184" fontId="24" fillId="0" borderId="0" xfId="0" applyFont="1" applyFill="1" applyBorder="1" applyAlignment="1" applyProtection="1" quotePrefix="1">
      <alignment/>
      <protection/>
    </xf>
    <xf numFmtId="184" fontId="11" fillId="0" borderId="16" xfId="0" applyFont="1" applyBorder="1" applyAlignment="1">
      <alignment horizontal="center" vertical="top"/>
    </xf>
    <xf numFmtId="176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84" fontId="11" fillId="0" borderId="78" xfId="0" applyFont="1" applyBorder="1" applyAlignment="1">
      <alignment horizontal="left" vertical="center"/>
    </xf>
    <xf numFmtId="0" fontId="11" fillId="0" borderId="78" xfId="0" applyNumberFormat="1" applyFont="1" applyBorder="1" applyAlignment="1">
      <alignment horizontal="left" vertical="center"/>
    </xf>
    <xf numFmtId="184" fontId="11" fillId="0" borderId="78" xfId="0" applyFont="1" applyBorder="1" applyAlignment="1">
      <alignment horizontal="center" vertical="center"/>
    </xf>
    <xf numFmtId="184" fontId="11" fillId="0" borderId="78" xfId="0" applyFont="1" applyFill="1" applyBorder="1" applyAlignment="1">
      <alignment horizontal="right" vertical="center"/>
    </xf>
    <xf numFmtId="184" fontId="11" fillId="0" borderId="78" xfId="0" applyFont="1" applyBorder="1" applyAlignment="1">
      <alignment horizontal="right" vertical="center"/>
    </xf>
    <xf numFmtId="0" fontId="11" fillId="0" borderId="78" xfId="0" applyNumberFormat="1" applyFont="1" applyBorder="1" applyAlignment="1">
      <alignment horizontal="right" vertical="center"/>
    </xf>
    <xf numFmtId="184" fontId="11" fillId="0" borderId="78" xfId="0" applyFont="1" applyFill="1" applyBorder="1" applyAlignment="1">
      <alignment horizontal="left" vertical="center"/>
    </xf>
    <xf numFmtId="0" fontId="11" fillId="0" borderId="78" xfId="0" applyNumberFormat="1" applyFont="1" applyFill="1" applyBorder="1" applyAlignment="1">
      <alignment horizontal="left" vertical="center"/>
    </xf>
    <xf numFmtId="184" fontId="11" fillId="33" borderId="78" xfId="0" applyFont="1" applyFill="1" applyBorder="1" applyAlignment="1">
      <alignment horizontal="center" vertical="center"/>
    </xf>
    <xf numFmtId="184" fontId="11" fillId="0" borderId="78" xfId="0" applyFont="1" applyFill="1" applyBorder="1" applyAlignment="1">
      <alignment horizontal="center" vertical="center"/>
    </xf>
    <xf numFmtId="184" fontId="10" fillId="0" borderId="78" xfId="0" applyFont="1" applyFill="1" applyBorder="1" applyAlignment="1">
      <alignment horizontal="center" vertical="center"/>
    </xf>
    <xf numFmtId="184" fontId="10" fillId="33" borderId="78" xfId="0" applyFont="1" applyFill="1" applyBorder="1" applyAlignment="1">
      <alignment horizontal="center" vertical="center"/>
    </xf>
    <xf numFmtId="184" fontId="0" fillId="0" borderId="78" xfId="0" applyBorder="1" applyAlignment="1">
      <alignment vertical="center"/>
    </xf>
    <xf numFmtId="184" fontId="11" fillId="0" borderId="63" xfId="0" applyFont="1" applyBorder="1" applyAlignment="1">
      <alignment vertical="center"/>
    </xf>
    <xf numFmtId="184" fontId="11" fillId="0" borderId="64" xfId="0" applyFont="1" applyBorder="1" applyAlignment="1">
      <alignment vertical="center"/>
    </xf>
    <xf numFmtId="184" fontId="11" fillId="0" borderId="65" xfId="0" applyFont="1" applyBorder="1" applyAlignment="1">
      <alignment vertical="center"/>
    </xf>
    <xf numFmtId="184" fontId="11" fillId="0" borderId="93" xfId="0" applyFont="1" applyBorder="1" applyAlignment="1">
      <alignment horizontal="center" vertical="center"/>
    </xf>
    <xf numFmtId="184" fontId="9" fillId="0" borderId="94" xfId="0" applyFont="1" applyBorder="1" applyAlignment="1">
      <alignment horizontal="center" vertical="center"/>
    </xf>
    <xf numFmtId="184" fontId="11" fillId="0" borderId="67" xfId="0" applyFont="1" applyBorder="1" applyAlignment="1">
      <alignment vertical="center"/>
    </xf>
    <xf numFmtId="184" fontId="11" fillId="0" borderId="68" xfId="0" applyFont="1" applyBorder="1" applyAlignment="1">
      <alignment vertical="center"/>
    </xf>
    <xf numFmtId="184" fontId="11" fillId="0" borderId="94" xfId="0" applyFont="1" applyBorder="1" applyAlignment="1">
      <alignment horizontal="center" vertical="center"/>
    </xf>
    <xf numFmtId="0" fontId="11" fillId="0" borderId="95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184" fontId="8" fillId="0" borderId="0" xfId="61" applyFont="1">
      <alignment vertical="center"/>
      <protection/>
    </xf>
    <xf numFmtId="184" fontId="17" fillId="0" borderId="0" xfId="61" applyFont="1">
      <alignment vertical="center"/>
      <protection/>
    </xf>
    <xf numFmtId="0" fontId="4" fillId="0" borderId="0" xfId="63">
      <alignment/>
      <protection/>
    </xf>
    <xf numFmtId="184" fontId="18" fillId="0" borderId="0" xfId="61" applyFont="1" applyFill="1" applyBorder="1" applyAlignment="1" applyProtection="1" quotePrefix="1">
      <alignment/>
      <protection/>
    </xf>
    <xf numFmtId="184" fontId="19" fillId="0" borderId="0" xfId="61" applyFont="1" applyFill="1" applyBorder="1" applyAlignment="1" applyProtection="1" quotePrefix="1">
      <alignment/>
      <protection/>
    </xf>
    <xf numFmtId="184" fontId="19" fillId="0" borderId="0" xfId="61" applyFont="1" applyFill="1" applyBorder="1" applyAlignment="1" applyProtection="1">
      <alignment horizontal="left"/>
      <protection/>
    </xf>
    <xf numFmtId="184" fontId="19" fillId="0" borderId="0" xfId="61" applyFont="1" applyFill="1" applyBorder="1" applyAlignment="1" applyProtection="1">
      <alignment/>
      <protection/>
    </xf>
    <xf numFmtId="184" fontId="19" fillId="0" borderId="0" xfId="61" applyFont="1" applyFill="1" applyBorder="1" applyAlignment="1" applyProtection="1" quotePrefix="1">
      <alignment horizontal="left"/>
      <protection/>
    </xf>
    <xf numFmtId="184" fontId="8" fillId="0" borderId="0" xfId="61" applyFont="1" applyAlignment="1">
      <alignment/>
      <protection/>
    </xf>
    <xf numFmtId="184" fontId="8" fillId="0" borderId="96" xfId="61" applyFont="1" applyBorder="1" applyAlignment="1">
      <alignment horizontal="center" vertical="center"/>
      <protection/>
    </xf>
    <xf numFmtId="184" fontId="0" fillId="0" borderId="97" xfId="61" applyFont="1" applyBorder="1" applyAlignment="1">
      <alignment horizontal="center" vertical="center"/>
      <protection/>
    </xf>
    <xf numFmtId="184" fontId="8" fillId="0" borderId="0" xfId="61" applyFont="1" applyBorder="1" applyAlignment="1">
      <alignment horizontal="center" vertical="center"/>
      <protection/>
    </xf>
    <xf numFmtId="184" fontId="0" fillId="0" borderId="23" xfId="61" applyFont="1" applyBorder="1" applyAlignment="1">
      <alignment horizontal="center" vertical="center"/>
      <protection/>
    </xf>
    <xf numFmtId="198" fontId="8" fillId="0" borderId="0" xfId="61" applyNumberFormat="1" applyFont="1" applyBorder="1" applyAlignment="1">
      <alignment horizontal="center" vertical="center"/>
      <protection/>
    </xf>
    <xf numFmtId="184" fontId="0" fillId="0" borderId="50" xfId="61" applyFont="1" applyBorder="1" applyAlignment="1">
      <alignment horizontal="center" vertical="center"/>
      <protection/>
    </xf>
    <xf numFmtId="184" fontId="0" fillId="0" borderId="49" xfId="61" applyFont="1" applyBorder="1" applyAlignment="1">
      <alignment horizontal="center" vertical="center"/>
      <protection/>
    </xf>
    <xf numFmtId="184" fontId="8" fillId="0" borderId="13" xfId="61" applyFont="1" applyBorder="1" applyAlignment="1">
      <alignment horizontal="center" vertical="center"/>
      <protection/>
    </xf>
    <xf numFmtId="184" fontId="0" fillId="0" borderId="0" xfId="61" applyFont="1">
      <alignment vertical="center"/>
      <protection/>
    </xf>
    <xf numFmtId="184" fontId="8" fillId="0" borderId="0" xfId="61" applyFont="1" applyAlignment="1">
      <alignment vertical="center"/>
      <protection/>
    </xf>
    <xf numFmtId="0" fontId="4" fillId="0" borderId="98" xfId="63" applyBorder="1">
      <alignment/>
      <protection/>
    </xf>
    <xf numFmtId="0" fontId="5" fillId="0" borderId="98" xfId="63" applyFont="1" applyBorder="1" applyAlignment="1">
      <alignment horizontal="center" vertical="center"/>
      <protection/>
    </xf>
    <xf numFmtId="0" fontId="5" fillId="0" borderId="99" xfId="63" applyFont="1" applyBorder="1" applyAlignment="1">
      <alignment horizontal="center" vertical="center"/>
      <protection/>
    </xf>
    <xf numFmtId="0" fontId="4" fillId="0" borderId="100" xfId="63" applyBorder="1">
      <alignment/>
      <protection/>
    </xf>
    <xf numFmtId="0" fontId="26" fillId="0" borderId="101" xfId="63" applyFont="1" applyBorder="1" applyAlignment="1">
      <alignment vertical="center"/>
      <protection/>
    </xf>
    <xf numFmtId="0" fontId="5" fillId="0" borderId="101" xfId="63" applyFont="1" applyBorder="1" applyAlignment="1">
      <alignment horizontal="center" vertical="center" wrapText="1"/>
      <protection/>
    </xf>
    <xf numFmtId="0" fontId="5" fillId="0" borderId="102" xfId="63" applyFont="1" applyBorder="1" applyAlignment="1">
      <alignment horizontal="center" vertical="center" wrapText="1"/>
      <protection/>
    </xf>
    <xf numFmtId="0" fontId="5" fillId="0" borderId="103" xfId="63" applyFont="1" applyBorder="1" applyAlignment="1">
      <alignment horizontal="center" vertical="center" wrapText="1"/>
      <protection/>
    </xf>
    <xf numFmtId="0" fontId="4" fillId="0" borderId="98" xfId="63" applyBorder="1" applyAlignment="1">
      <alignment horizontal="center" vertical="center"/>
      <protection/>
    </xf>
    <xf numFmtId="180" fontId="5" fillId="0" borderId="98" xfId="63" applyNumberFormat="1" applyFont="1" applyBorder="1" applyAlignment="1">
      <alignment vertical="center"/>
      <protection/>
    </xf>
    <xf numFmtId="180" fontId="5" fillId="0" borderId="99" xfId="63" applyNumberFormat="1" applyFont="1" applyBorder="1" applyAlignment="1">
      <alignment vertical="center"/>
      <protection/>
    </xf>
    <xf numFmtId="0" fontId="4" fillId="0" borderId="104" xfId="63" applyBorder="1" applyAlignment="1">
      <alignment horizontal="center" vertical="center"/>
      <protection/>
    </xf>
    <xf numFmtId="180" fontId="5" fillId="0" borderId="104" xfId="63" applyNumberFormat="1" applyFont="1" applyBorder="1" applyAlignment="1">
      <alignment vertical="center"/>
      <protection/>
    </xf>
    <xf numFmtId="180" fontId="5" fillId="0" borderId="0" xfId="63" applyNumberFormat="1" applyFont="1" applyBorder="1" applyAlignment="1">
      <alignment vertical="center"/>
      <protection/>
    </xf>
    <xf numFmtId="0" fontId="4" fillId="0" borderId="101" xfId="63" applyBorder="1" applyAlignment="1">
      <alignment horizontal="center" vertical="center"/>
      <protection/>
    </xf>
    <xf numFmtId="180" fontId="5" fillId="0" borderId="101" xfId="63" applyNumberFormat="1" applyFont="1" applyBorder="1" applyAlignment="1">
      <alignment vertical="center"/>
      <protection/>
    </xf>
    <xf numFmtId="180" fontId="5" fillId="0" borderId="102" xfId="63" applyNumberFormat="1" applyFont="1" applyBorder="1" applyAlignment="1">
      <alignment vertical="center"/>
      <protection/>
    </xf>
    <xf numFmtId="0" fontId="27" fillId="0" borderId="0" xfId="62" applyFont="1">
      <alignment vertical="center"/>
      <protection/>
    </xf>
    <xf numFmtId="0" fontId="28" fillId="0" borderId="0" xfId="62" applyFont="1">
      <alignment vertical="center"/>
      <protection/>
    </xf>
    <xf numFmtId="0" fontId="27" fillId="0" borderId="0" xfId="62" applyFont="1" applyAlignment="1">
      <alignment vertical="top" wrapText="1"/>
      <protection/>
    </xf>
    <xf numFmtId="0" fontId="27" fillId="0" borderId="0" xfId="62" applyFont="1" applyAlignment="1">
      <alignment vertical="center" wrapText="1"/>
      <protection/>
    </xf>
    <xf numFmtId="0" fontId="29" fillId="0" borderId="0" xfId="62" applyFont="1">
      <alignment vertical="center"/>
      <protection/>
    </xf>
    <xf numFmtId="0" fontId="28" fillId="0" borderId="18" xfId="62" applyFont="1" applyBorder="1">
      <alignment vertical="center"/>
      <protection/>
    </xf>
    <xf numFmtId="0" fontId="28" fillId="0" borderId="105" xfId="62" applyFont="1" applyBorder="1">
      <alignment vertical="center"/>
      <protection/>
    </xf>
    <xf numFmtId="0" fontId="27" fillId="0" borderId="106" xfId="62" applyFont="1" applyBorder="1">
      <alignment vertical="center"/>
      <protection/>
    </xf>
    <xf numFmtId="0" fontId="27" fillId="0" borderId="107" xfId="62" applyFont="1" applyBorder="1" applyAlignment="1">
      <alignment vertical="center" wrapText="1"/>
      <protection/>
    </xf>
    <xf numFmtId="0" fontId="27" fillId="0" borderId="0" xfId="62" applyFont="1" applyBorder="1" applyAlignment="1">
      <alignment vertical="center" wrapText="1"/>
      <protection/>
    </xf>
    <xf numFmtId="209" fontId="27" fillId="0" borderId="0" xfId="62" applyNumberFormat="1" applyFont="1">
      <alignment vertical="center"/>
      <protection/>
    </xf>
    <xf numFmtId="0" fontId="28" fillId="0" borderId="19" xfId="62" applyFont="1" applyBorder="1">
      <alignment vertical="center"/>
      <protection/>
    </xf>
    <xf numFmtId="0" fontId="28" fillId="0" borderId="86" xfId="62" applyFont="1" applyBorder="1">
      <alignment vertical="center"/>
      <protection/>
    </xf>
    <xf numFmtId="0" fontId="27" fillId="0" borderId="87" xfId="62" applyFont="1" applyBorder="1">
      <alignment vertical="center"/>
      <protection/>
    </xf>
    <xf numFmtId="0" fontId="30" fillId="0" borderId="88" xfId="62" applyFont="1" applyBorder="1" applyAlignment="1">
      <alignment vertical="center" wrapText="1"/>
      <protection/>
    </xf>
    <xf numFmtId="0" fontId="30" fillId="0" borderId="0" xfId="62" applyFont="1" applyBorder="1" applyAlignment="1">
      <alignment vertical="center" wrapText="1"/>
      <protection/>
    </xf>
    <xf numFmtId="0" fontId="27" fillId="0" borderId="95" xfId="62" applyFont="1" applyBorder="1">
      <alignment vertical="center"/>
      <protection/>
    </xf>
    <xf numFmtId="0" fontId="27" fillId="0" borderId="108" xfId="62" applyFont="1" applyBorder="1" applyAlignment="1">
      <alignment vertical="center" wrapText="1"/>
      <protection/>
    </xf>
    <xf numFmtId="0" fontId="28" fillId="0" borderId="109" xfId="62" applyFont="1" applyBorder="1">
      <alignment vertical="center"/>
      <protection/>
    </xf>
    <xf numFmtId="0" fontId="27" fillId="0" borderId="92" xfId="62" applyFont="1" applyBorder="1" applyAlignment="1">
      <alignment vertical="center" wrapText="1"/>
      <protection/>
    </xf>
    <xf numFmtId="0" fontId="28" fillId="0" borderId="17" xfId="62" applyFont="1" applyBorder="1">
      <alignment vertical="center"/>
      <protection/>
    </xf>
    <xf numFmtId="184" fontId="25" fillId="0" borderId="0" xfId="61" applyFont="1" applyAlignment="1">
      <alignment horizontal="center" vertical="center"/>
      <protection/>
    </xf>
    <xf numFmtId="0" fontId="8" fillId="0" borderId="0" xfId="61" applyNumberFormat="1" applyFont="1" applyAlignment="1" quotePrefix="1">
      <alignment horizontal="center" vertical="center"/>
      <protection/>
    </xf>
    <xf numFmtId="184" fontId="8" fillId="0" borderId="0" xfId="61" applyFont="1" applyAlignment="1">
      <alignment horizontal="left" vertical="center"/>
      <protection/>
    </xf>
    <xf numFmtId="184" fontId="8" fillId="0" borderId="0" xfId="61" applyFont="1" applyAlignment="1">
      <alignment horizontal="distributed" vertical="center"/>
      <protection/>
    </xf>
    <xf numFmtId="0" fontId="8" fillId="0" borderId="0" xfId="61" applyNumberFormat="1" applyFont="1" applyAlignment="1">
      <alignment vertical="center"/>
      <protection/>
    </xf>
    <xf numFmtId="184" fontId="17" fillId="0" borderId="0" xfId="61" applyFont="1" applyAlignment="1">
      <alignment vertical="center"/>
      <protection/>
    </xf>
    <xf numFmtId="184" fontId="0" fillId="0" borderId="0" xfId="0" applyAlignment="1">
      <alignment vertical="center"/>
    </xf>
    <xf numFmtId="184" fontId="18" fillId="0" borderId="0" xfId="61" applyFont="1" applyFill="1" applyBorder="1" applyAlignment="1" applyProtection="1">
      <alignment vertical="center"/>
      <protection/>
    </xf>
    <xf numFmtId="184" fontId="19" fillId="0" borderId="0" xfId="61" applyFont="1" applyFill="1" applyBorder="1" applyAlignment="1" applyProtection="1">
      <alignment vertical="center"/>
      <protection/>
    </xf>
    <xf numFmtId="184" fontId="19" fillId="0" borderId="0" xfId="61" applyFont="1" applyFill="1" applyBorder="1" applyAlignment="1" applyProtection="1" quotePrefix="1">
      <alignment vertical="center"/>
      <protection/>
    </xf>
    <xf numFmtId="184" fontId="19" fillId="0" borderId="0" xfId="61" applyFont="1" applyFill="1" applyBorder="1" applyAlignment="1" applyProtection="1">
      <alignment horizontal="left" vertical="center"/>
      <protection/>
    </xf>
    <xf numFmtId="184" fontId="19" fillId="0" borderId="0" xfId="61" applyFont="1" applyFill="1" applyBorder="1" applyAlignment="1" applyProtection="1">
      <alignment horizontal="distributed" vertical="center"/>
      <protection/>
    </xf>
    <xf numFmtId="184" fontId="18" fillId="0" borderId="0" xfId="61" applyFont="1" applyFill="1" applyBorder="1" applyAlignment="1" applyProtection="1">
      <alignment horizontal="left" vertical="center"/>
      <protection/>
    </xf>
    <xf numFmtId="184" fontId="18" fillId="0" borderId="0" xfId="61" applyFont="1" applyFill="1" applyBorder="1" applyAlignment="1" applyProtection="1" quotePrefix="1">
      <alignment vertical="center"/>
      <protection/>
    </xf>
    <xf numFmtId="184" fontId="19" fillId="0" borderId="0" xfId="61" applyFont="1" applyFill="1" applyBorder="1" applyAlignment="1" applyProtection="1" quotePrefix="1">
      <alignment horizontal="left" vertical="center"/>
      <protection/>
    </xf>
    <xf numFmtId="0" fontId="19" fillId="0" borderId="0" xfId="61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Alignment="1">
      <alignment vertical="center"/>
    </xf>
    <xf numFmtId="38" fontId="8" fillId="0" borderId="0" xfId="49" applyFont="1" applyAlignment="1">
      <alignment horizontal="right" vertical="center"/>
    </xf>
    <xf numFmtId="38" fontId="19" fillId="0" borderId="0" xfId="49" applyFont="1" applyFill="1" applyBorder="1" applyAlignment="1" applyProtection="1">
      <alignment horizontal="right" vertical="center"/>
      <protection/>
    </xf>
    <xf numFmtId="38" fontId="19" fillId="0" borderId="0" xfId="49" applyFont="1" applyFill="1" applyBorder="1" applyAlignment="1" applyProtection="1" quotePrefix="1">
      <alignment horizontal="right" vertical="center"/>
      <protection/>
    </xf>
    <xf numFmtId="38" fontId="0" fillId="0" borderId="0" xfId="49" applyFont="1" applyAlignment="1">
      <alignment horizontal="right" vertical="center"/>
    </xf>
    <xf numFmtId="184" fontId="11" fillId="0" borderId="0" xfId="0" applyFont="1" applyBorder="1" applyAlignment="1">
      <alignment horizontal="center" vertical="center" shrinkToFit="1"/>
    </xf>
    <xf numFmtId="184" fontId="9" fillId="0" borderId="0" xfId="61" applyFont="1">
      <alignment vertical="center"/>
      <protection/>
    </xf>
    <xf numFmtId="184" fontId="9" fillId="0" borderId="50" xfId="0" applyFont="1" applyFill="1" applyBorder="1" applyAlignment="1">
      <alignment horizontal="distributed" vertical="center"/>
    </xf>
    <xf numFmtId="184" fontId="9" fillId="0" borderId="110" xfId="0" applyFont="1" applyFill="1" applyBorder="1" applyAlignment="1">
      <alignment horizontal="distributed" vertical="center"/>
    </xf>
    <xf numFmtId="184" fontId="9" fillId="0" borderId="111" xfId="0" applyFont="1" applyFill="1" applyBorder="1" applyAlignment="1">
      <alignment horizontal="distributed" vertical="center"/>
    </xf>
    <xf numFmtId="184" fontId="9" fillId="0" borderId="13" xfId="0" applyFont="1" applyFill="1" applyBorder="1" applyAlignment="1">
      <alignment horizontal="distributed" vertical="center"/>
    </xf>
    <xf numFmtId="176" fontId="11" fillId="0" borderId="112" xfId="0" applyNumberFormat="1" applyFont="1" applyFill="1" applyBorder="1" applyAlignment="1">
      <alignment horizontal="center" vertical="center"/>
    </xf>
    <xf numFmtId="176" fontId="11" fillId="0" borderId="16" xfId="0" applyNumberFormat="1" applyFont="1" applyFill="1" applyBorder="1" applyAlignment="1">
      <alignment horizontal="center" vertical="center"/>
    </xf>
    <xf numFmtId="184" fontId="9" fillId="0" borderId="10" xfId="65" applyFont="1" applyBorder="1" applyAlignment="1">
      <alignment vertical="center"/>
      <protection/>
    </xf>
    <xf numFmtId="184" fontId="9" fillId="0" borderId="17" xfId="65" applyFont="1" applyBorder="1" applyAlignment="1">
      <alignment vertical="center"/>
      <protection/>
    </xf>
    <xf numFmtId="184" fontId="9" fillId="0" borderId="13" xfId="65" applyFont="1" applyBorder="1" applyAlignment="1">
      <alignment horizontal="center" vertical="center"/>
      <protection/>
    </xf>
    <xf numFmtId="184" fontId="9" fillId="0" borderId="18" xfId="65" applyFont="1" applyBorder="1" applyAlignment="1">
      <alignment vertical="center"/>
      <protection/>
    </xf>
    <xf numFmtId="184" fontId="9" fillId="0" borderId="19" xfId="65" applyFont="1" applyBorder="1" applyAlignment="1">
      <alignment vertical="center"/>
      <protection/>
    </xf>
    <xf numFmtId="184" fontId="9" fillId="0" borderId="19" xfId="65" applyFont="1" applyBorder="1" applyAlignment="1">
      <alignment horizontal="center" vertical="center"/>
      <protection/>
    </xf>
    <xf numFmtId="184" fontId="9" fillId="0" borderId="18" xfId="65" applyFont="1" applyFill="1" applyBorder="1" applyAlignment="1">
      <alignment vertical="center"/>
      <protection/>
    </xf>
    <xf numFmtId="184" fontId="10" fillId="0" borderId="19" xfId="65" applyFont="1" applyBorder="1" applyAlignment="1">
      <alignment horizontal="center" vertical="center"/>
      <protection/>
    </xf>
    <xf numFmtId="184" fontId="9" fillId="0" borderId="0" xfId="61" applyFont="1" applyBorder="1" applyAlignment="1">
      <alignment vertical="center" wrapText="1"/>
      <protection/>
    </xf>
    <xf numFmtId="0" fontId="27" fillId="0" borderId="0" xfId="64" applyFont="1">
      <alignment/>
      <protection/>
    </xf>
    <xf numFmtId="0" fontId="34" fillId="0" borderId="0" xfId="64" applyFont="1">
      <alignment/>
      <protection/>
    </xf>
    <xf numFmtId="0" fontId="35" fillId="0" borderId="0" xfId="64" applyFont="1">
      <alignment/>
      <protection/>
    </xf>
    <xf numFmtId="0" fontId="27" fillId="0" borderId="0" xfId="64" applyFont="1" applyAlignment="1">
      <alignment horizontal="left" indent="1"/>
      <protection/>
    </xf>
    <xf numFmtId="0" fontId="27" fillId="34" borderId="113" xfId="64" applyFont="1" applyFill="1" applyBorder="1">
      <alignment/>
      <protection/>
    </xf>
    <xf numFmtId="0" fontId="27" fillId="35" borderId="114" xfId="64" applyFont="1" applyFill="1" applyBorder="1">
      <alignment/>
      <protection/>
    </xf>
    <xf numFmtId="0" fontId="27" fillId="35" borderId="115" xfId="64" applyFont="1" applyFill="1" applyBorder="1">
      <alignment/>
      <protection/>
    </xf>
    <xf numFmtId="0" fontId="27" fillId="35" borderId="116" xfId="64" applyFont="1" applyFill="1" applyBorder="1">
      <alignment/>
      <protection/>
    </xf>
    <xf numFmtId="0" fontId="27" fillId="35" borderId="117" xfId="64" applyFont="1" applyFill="1" applyBorder="1">
      <alignment/>
      <protection/>
    </xf>
    <xf numFmtId="0" fontId="27" fillId="35" borderId="118" xfId="64" applyFont="1" applyFill="1" applyBorder="1">
      <alignment/>
      <protection/>
    </xf>
    <xf numFmtId="0" fontId="27" fillId="35" borderId="119" xfId="64" applyFont="1" applyFill="1" applyBorder="1">
      <alignment/>
      <protection/>
    </xf>
    <xf numFmtId="0" fontId="27" fillId="35" borderId="120" xfId="64" applyFont="1" applyFill="1" applyBorder="1">
      <alignment/>
      <protection/>
    </xf>
    <xf numFmtId="0" fontId="27" fillId="35" borderId="121" xfId="64" applyFont="1" applyFill="1" applyBorder="1">
      <alignment/>
      <protection/>
    </xf>
    <xf numFmtId="0" fontId="27" fillId="34" borderId="122" xfId="64" applyFont="1" applyFill="1" applyBorder="1">
      <alignment/>
      <protection/>
    </xf>
    <xf numFmtId="0" fontId="27" fillId="35" borderId="123" xfId="64" applyFont="1" applyFill="1" applyBorder="1">
      <alignment/>
      <protection/>
    </xf>
    <xf numFmtId="0" fontId="27" fillId="34" borderId="124" xfId="64" applyFont="1" applyFill="1" applyBorder="1">
      <alignment/>
      <protection/>
    </xf>
    <xf numFmtId="0" fontId="27" fillId="35" borderId="125" xfId="64" applyFont="1" applyFill="1" applyBorder="1">
      <alignment/>
      <protection/>
    </xf>
    <xf numFmtId="0" fontId="27" fillId="35" borderId="126" xfId="64" applyFont="1" applyFill="1" applyBorder="1">
      <alignment/>
      <protection/>
    </xf>
    <xf numFmtId="0" fontId="27" fillId="35" borderId="127" xfId="64" applyFont="1" applyFill="1" applyBorder="1">
      <alignment/>
      <protection/>
    </xf>
    <xf numFmtId="0" fontId="27" fillId="35" borderId="128" xfId="64" applyFont="1" applyFill="1" applyBorder="1">
      <alignment/>
      <protection/>
    </xf>
    <xf numFmtId="215" fontId="8" fillId="0" borderId="93" xfId="61" applyNumberFormat="1" applyFont="1" applyBorder="1" applyAlignment="1">
      <alignment horizontal="center" vertical="center"/>
      <protection/>
    </xf>
    <xf numFmtId="215" fontId="8" fillId="0" borderId="40" xfId="61" applyNumberFormat="1" applyFont="1" applyBorder="1" applyAlignment="1">
      <alignment horizontal="center" vertical="center"/>
      <protection/>
    </xf>
    <xf numFmtId="214" fontId="8" fillId="0" borderId="60" xfId="61" applyNumberFormat="1" applyFont="1" applyBorder="1" applyAlignment="1">
      <alignment horizontal="center" vertical="center"/>
      <protection/>
    </xf>
    <xf numFmtId="214" fontId="8" fillId="0" borderId="61" xfId="61" applyNumberFormat="1" applyFont="1" applyBorder="1" applyAlignment="1">
      <alignment horizontal="center" vertical="center"/>
      <protection/>
    </xf>
    <xf numFmtId="215" fontId="8" fillId="0" borderId="19" xfId="61" applyNumberFormat="1" applyFont="1" applyBorder="1" applyAlignment="1">
      <alignment horizontal="center" vertical="center"/>
      <protection/>
    </xf>
    <xf numFmtId="215" fontId="8" fillId="0" borderId="15" xfId="61" applyNumberFormat="1" applyFont="1" applyBorder="1" applyAlignment="1">
      <alignment horizontal="center" vertical="center"/>
      <protection/>
    </xf>
    <xf numFmtId="214" fontId="8" fillId="0" borderId="26" xfId="61" applyNumberFormat="1" applyFont="1" applyBorder="1" applyAlignment="1">
      <alignment horizontal="center" vertical="center"/>
      <protection/>
    </xf>
    <xf numFmtId="215" fontId="8" fillId="0" borderId="97" xfId="61" applyNumberFormat="1" applyFont="1" applyBorder="1" applyAlignment="1">
      <alignment horizontal="center" vertical="center"/>
      <protection/>
    </xf>
    <xf numFmtId="215" fontId="8" fillId="0" borderId="22" xfId="61" applyNumberFormat="1" applyFont="1" applyBorder="1" applyAlignment="1">
      <alignment horizontal="center" vertical="center"/>
      <protection/>
    </xf>
    <xf numFmtId="214" fontId="8" fillId="0" borderId="97" xfId="61" applyNumberFormat="1" applyFont="1" applyBorder="1" applyAlignment="1">
      <alignment horizontal="center" vertical="center"/>
      <protection/>
    </xf>
    <xf numFmtId="211" fontId="11" fillId="0" borderId="12" xfId="0" applyNumberFormat="1" applyFont="1" applyBorder="1" applyAlignment="1">
      <alignment vertical="center"/>
    </xf>
    <xf numFmtId="211" fontId="11" fillId="0" borderId="19" xfId="0" applyNumberFormat="1" applyFont="1" applyBorder="1" applyAlignment="1">
      <alignment vertical="center"/>
    </xf>
    <xf numFmtId="212" fontId="11" fillId="0" borderId="12" xfId="0" applyNumberFormat="1" applyFont="1" applyBorder="1" applyAlignment="1">
      <alignment vertical="center"/>
    </xf>
    <xf numFmtId="212" fontId="11" fillId="0" borderId="19" xfId="0" applyNumberFormat="1" applyFont="1" applyBorder="1" applyAlignment="1">
      <alignment vertical="center"/>
    </xf>
    <xf numFmtId="213" fontId="11" fillId="0" borderId="13" xfId="0" applyNumberFormat="1" applyFont="1" applyBorder="1" applyAlignment="1">
      <alignment vertical="center"/>
    </xf>
    <xf numFmtId="213" fontId="11" fillId="0" borderId="17" xfId="0" applyNumberFormat="1" applyFont="1" applyBorder="1" applyAlignment="1">
      <alignment vertical="center"/>
    </xf>
    <xf numFmtId="176" fontId="11" fillId="0" borderId="82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209" fontId="27" fillId="36" borderId="0" xfId="62" applyNumberFormat="1" applyFont="1" applyFill="1">
      <alignment vertical="center"/>
      <protection/>
    </xf>
    <xf numFmtId="209" fontId="27" fillId="36" borderId="0" xfId="62" applyNumberFormat="1" applyFont="1" applyFill="1" applyBorder="1">
      <alignment vertical="center"/>
      <protection/>
    </xf>
    <xf numFmtId="209" fontId="27" fillId="0" borderId="0" xfId="62" applyNumberFormat="1" applyFont="1" applyBorder="1">
      <alignment vertical="center"/>
      <protection/>
    </xf>
    <xf numFmtId="184" fontId="9" fillId="0" borderId="10" xfId="0" applyFont="1" applyBorder="1" applyAlignment="1">
      <alignment vertical="center"/>
    </xf>
    <xf numFmtId="184" fontId="9" fillId="0" borderId="18" xfId="0" applyFont="1" applyBorder="1" applyAlignment="1">
      <alignment vertical="center"/>
    </xf>
    <xf numFmtId="184" fontId="9" fillId="0" borderId="12" xfId="0" applyFont="1" applyBorder="1" applyAlignment="1">
      <alignment vertical="center"/>
    </xf>
    <xf numFmtId="184" fontId="9" fillId="0" borderId="19" xfId="0" applyFont="1" applyBorder="1" applyAlignment="1">
      <alignment vertical="center"/>
    </xf>
    <xf numFmtId="184" fontId="9" fillId="0" borderId="97" xfId="65" applyFont="1" applyBorder="1" applyAlignment="1">
      <alignment horizontal="center" vertical="center"/>
      <protection/>
    </xf>
    <xf numFmtId="216" fontId="8" fillId="0" borderId="93" xfId="0" applyNumberFormat="1" applyFont="1" applyBorder="1" applyAlignment="1">
      <alignment vertical="center"/>
    </xf>
    <xf numFmtId="216" fontId="8" fillId="0" borderId="23" xfId="0" applyNumberFormat="1" applyFont="1" applyBorder="1" applyAlignment="1">
      <alignment vertical="center"/>
    </xf>
    <xf numFmtId="216" fontId="8" fillId="0" borderId="61" xfId="0" applyNumberFormat="1" applyFont="1" applyBorder="1" applyAlignment="1">
      <alignment vertical="center"/>
    </xf>
    <xf numFmtId="216" fontId="8" fillId="0" borderId="50" xfId="0" applyNumberFormat="1" applyFont="1" applyBorder="1" applyAlignment="1">
      <alignment vertical="center"/>
    </xf>
    <xf numFmtId="216" fontId="8" fillId="0" borderId="94" xfId="0" applyNumberFormat="1" applyFont="1" applyBorder="1" applyAlignment="1">
      <alignment vertical="center"/>
    </xf>
    <xf numFmtId="216" fontId="8" fillId="0" borderId="63" xfId="0" applyNumberFormat="1" applyFont="1" applyBorder="1" applyAlignment="1">
      <alignment vertical="center"/>
    </xf>
    <xf numFmtId="216" fontId="8" fillId="0" borderId="97" xfId="0" applyNumberFormat="1" applyFont="1" applyBorder="1" applyAlignment="1">
      <alignment vertical="center"/>
    </xf>
    <xf numFmtId="216" fontId="8" fillId="0" borderId="20" xfId="0" applyNumberFormat="1" applyFont="1" applyBorder="1" applyAlignment="1">
      <alignment vertical="center"/>
    </xf>
    <xf numFmtId="184" fontId="11" fillId="0" borderId="0" xfId="0" applyFont="1" applyBorder="1" applyAlignment="1" quotePrefix="1">
      <alignment vertical="center"/>
    </xf>
    <xf numFmtId="176" fontId="11" fillId="0" borderId="77" xfId="65" applyNumberFormat="1" applyFont="1" applyFill="1" applyBorder="1" applyAlignment="1">
      <alignment vertical="center"/>
      <protection/>
    </xf>
    <xf numFmtId="176" fontId="11" fillId="0" borderId="78" xfId="65" applyNumberFormat="1" applyFont="1" applyFill="1" applyBorder="1" applyAlignment="1">
      <alignment vertical="center"/>
      <protection/>
    </xf>
    <xf numFmtId="176" fontId="11" fillId="0" borderId="79" xfId="65" applyNumberFormat="1" applyFont="1" applyFill="1" applyBorder="1" applyAlignment="1">
      <alignment vertical="center"/>
      <protection/>
    </xf>
    <xf numFmtId="176" fontId="11" fillId="0" borderId="51" xfId="65" applyNumberFormat="1" applyFont="1" applyFill="1" applyBorder="1" applyAlignment="1">
      <alignment vertical="center"/>
      <protection/>
    </xf>
    <xf numFmtId="176" fontId="11" fillId="0" borderId="61" xfId="65" applyNumberFormat="1" applyFont="1" applyFill="1" applyBorder="1" applyAlignment="1">
      <alignment vertical="center"/>
      <protection/>
    </xf>
    <xf numFmtId="176" fontId="11" fillId="0" borderId="51" xfId="65" applyNumberFormat="1" applyFont="1" applyFill="1" applyBorder="1" applyAlignment="1">
      <alignment horizontal="center" vertical="center"/>
      <protection/>
    </xf>
    <xf numFmtId="176" fontId="11" fillId="0" borderId="79" xfId="65" applyNumberFormat="1" applyFont="1" applyFill="1" applyBorder="1" applyAlignment="1">
      <alignment horizontal="center" vertical="center"/>
      <protection/>
    </xf>
    <xf numFmtId="176" fontId="11" fillId="0" borderId="129" xfId="65" applyNumberFormat="1" applyFont="1" applyFill="1" applyBorder="1" applyAlignment="1">
      <alignment vertical="center"/>
      <protection/>
    </xf>
    <xf numFmtId="176" fontId="11" fillId="0" borderId="130" xfId="65" applyNumberFormat="1" applyFont="1" applyFill="1" applyBorder="1" applyAlignment="1">
      <alignment vertical="center"/>
      <protection/>
    </xf>
    <xf numFmtId="176" fontId="11" fillId="0" borderId="131" xfId="65" applyNumberFormat="1" applyFont="1" applyFill="1" applyBorder="1" applyAlignment="1">
      <alignment vertical="center"/>
      <protection/>
    </xf>
    <xf numFmtId="176" fontId="11" fillId="0" borderId="45" xfId="65" applyNumberFormat="1" applyFont="1" applyFill="1" applyBorder="1" applyAlignment="1">
      <alignment vertical="center"/>
      <protection/>
    </xf>
    <xf numFmtId="176" fontId="11" fillId="0" borderId="110" xfId="65" applyNumberFormat="1" applyFont="1" applyFill="1" applyBorder="1" applyAlignment="1">
      <alignment vertical="center"/>
      <protection/>
    </xf>
    <xf numFmtId="176" fontId="11" fillId="0" borderId="45" xfId="65" applyNumberFormat="1" applyFont="1" applyFill="1" applyBorder="1" applyAlignment="1">
      <alignment horizontal="center" vertical="center"/>
      <protection/>
    </xf>
    <xf numFmtId="176" fontId="11" fillId="0" borderId="131" xfId="65" applyNumberFormat="1" applyFont="1" applyFill="1" applyBorder="1" applyAlignment="1">
      <alignment horizontal="center" vertical="center"/>
      <protection/>
    </xf>
    <xf numFmtId="209" fontId="27" fillId="0" borderId="97" xfId="62" applyNumberFormat="1" applyFont="1" applyFill="1" applyBorder="1">
      <alignment vertical="center"/>
      <protection/>
    </xf>
    <xf numFmtId="180" fontId="5" fillId="36" borderId="100" xfId="63" applyNumberFormat="1" applyFont="1" applyFill="1" applyBorder="1" applyAlignment="1">
      <alignment vertical="center"/>
      <protection/>
    </xf>
    <xf numFmtId="180" fontId="5" fillId="36" borderId="132" xfId="63" applyNumberFormat="1" applyFont="1" applyFill="1" applyBorder="1" applyAlignment="1">
      <alignment vertical="center"/>
      <protection/>
    </xf>
    <xf numFmtId="180" fontId="5" fillId="36" borderId="103" xfId="63" applyNumberFormat="1" applyFont="1" applyFill="1" applyBorder="1" applyAlignment="1">
      <alignment vertical="center"/>
      <protection/>
    </xf>
    <xf numFmtId="180" fontId="5" fillId="36" borderId="99" xfId="63" applyNumberFormat="1" applyFont="1" applyFill="1" applyBorder="1" applyAlignment="1">
      <alignment vertical="center"/>
      <protection/>
    </xf>
    <xf numFmtId="180" fontId="5" fillId="36" borderId="0" xfId="63" applyNumberFormat="1" applyFont="1" applyFill="1" applyBorder="1" applyAlignment="1">
      <alignment vertical="center"/>
      <protection/>
    </xf>
    <xf numFmtId="180" fontId="5" fillId="36" borderId="102" xfId="63" applyNumberFormat="1" applyFont="1" applyFill="1" applyBorder="1" applyAlignment="1">
      <alignment vertical="center"/>
      <protection/>
    </xf>
    <xf numFmtId="184" fontId="9" fillId="0" borderId="0" xfId="61" applyFont="1" applyAlignment="1">
      <alignment horizontal="right" vertical="center"/>
      <protection/>
    </xf>
    <xf numFmtId="184" fontId="36" fillId="0" borderId="133" xfId="0" applyFont="1" applyFill="1" applyBorder="1" applyAlignment="1">
      <alignment horizontal="distributed" vertical="center"/>
    </xf>
    <xf numFmtId="184" fontId="36" fillId="0" borderId="134" xfId="0" applyFont="1" applyFill="1" applyBorder="1" applyAlignment="1">
      <alignment horizontal="center" vertical="center" wrapText="1"/>
    </xf>
    <xf numFmtId="184" fontId="36" fillId="0" borderId="22" xfId="0" applyFont="1" applyFill="1" applyBorder="1" applyAlignment="1">
      <alignment horizontal="distributed" vertical="center"/>
    </xf>
    <xf numFmtId="184" fontId="36" fillId="0" borderId="24" xfId="0" applyFont="1" applyFill="1" applyBorder="1" applyAlignment="1">
      <alignment horizontal="distributed" vertical="center"/>
    </xf>
    <xf numFmtId="184" fontId="36" fillId="0" borderId="135" xfId="0" applyFont="1" applyFill="1" applyBorder="1" applyAlignment="1">
      <alignment horizontal="center" vertical="center" wrapText="1"/>
    </xf>
    <xf numFmtId="184" fontId="36" fillId="0" borderId="97" xfId="0" applyFont="1" applyFill="1" applyBorder="1" applyAlignment="1">
      <alignment horizontal="distributed" vertical="center"/>
    </xf>
    <xf numFmtId="184" fontId="36" fillId="0" borderId="24" xfId="0" applyFont="1" applyFill="1" applyBorder="1" applyAlignment="1">
      <alignment horizontal="center" vertical="center"/>
    </xf>
    <xf numFmtId="0" fontId="33" fillId="0" borderId="0" xfId="61" applyNumberFormat="1" applyFont="1" applyAlignment="1">
      <alignment horizontal="distributed" vertical="center"/>
      <protection/>
    </xf>
    <xf numFmtId="184" fontId="25" fillId="0" borderId="0" xfId="61" applyFont="1" applyAlignment="1">
      <alignment horizontal="center" vertical="center"/>
      <protection/>
    </xf>
    <xf numFmtId="184" fontId="0" fillId="0" borderId="20" xfId="61" applyFont="1" applyBorder="1" applyAlignment="1">
      <alignment horizontal="center" vertical="center"/>
      <protection/>
    </xf>
    <xf numFmtId="184" fontId="0" fillId="0" borderId="22" xfId="61" applyFont="1" applyBorder="1" applyAlignment="1">
      <alignment horizontal="center" vertical="center"/>
      <protection/>
    </xf>
    <xf numFmtId="184" fontId="0" fillId="0" borderId="24" xfId="61" applyFont="1" applyBorder="1" applyAlignment="1">
      <alignment horizontal="center" vertical="center"/>
      <protection/>
    </xf>
    <xf numFmtId="184" fontId="18" fillId="0" borderId="0" xfId="61" applyFont="1" applyFill="1" applyBorder="1" applyAlignment="1" applyProtection="1" quotePrefix="1">
      <alignment/>
      <protection/>
    </xf>
    <xf numFmtId="184" fontId="8" fillId="0" borderId="0" xfId="0" applyFont="1" applyBorder="1" applyAlignment="1">
      <alignment horizontal="justify" vertical="distributed" wrapText="1"/>
    </xf>
    <xf numFmtId="184" fontId="13" fillId="0" borderId="0" xfId="0" applyFont="1" applyFill="1" applyBorder="1" applyAlignment="1" applyProtection="1" quotePrefix="1">
      <alignment horizontal="left" vertical="distributed" wrapText="1"/>
      <protection/>
    </xf>
    <xf numFmtId="184" fontId="0" fillId="0" borderId="0" xfId="0" applyAlignment="1">
      <alignment vertical="distributed"/>
    </xf>
    <xf numFmtId="184" fontId="8" fillId="0" borderId="0" xfId="61" applyFont="1" applyBorder="1" applyAlignment="1">
      <alignment horizontal="justify" vertical="distributed" wrapText="1"/>
      <protection/>
    </xf>
    <xf numFmtId="184" fontId="0" fillId="0" borderId="0" xfId="61" applyBorder="1" applyAlignment="1">
      <alignment horizontal="justify" vertical="distributed" wrapText="1"/>
      <protection/>
    </xf>
    <xf numFmtId="184" fontId="9" fillId="0" borderId="11" xfId="0" applyFont="1" applyFill="1" applyBorder="1" applyAlignment="1">
      <alignment horizontal="center" vertical="center"/>
    </xf>
    <xf numFmtId="184" fontId="9" fillId="0" borderId="0" xfId="0" applyFont="1" applyFill="1" applyBorder="1" applyAlignment="1">
      <alignment horizontal="center" vertical="center"/>
    </xf>
    <xf numFmtId="184" fontId="9" fillId="0" borderId="18" xfId="0" applyFont="1" applyFill="1" applyBorder="1" applyAlignment="1">
      <alignment horizontal="center" vertical="center"/>
    </xf>
    <xf numFmtId="184" fontId="9" fillId="0" borderId="17" xfId="0" applyFont="1" applyFill="1" applyBorder="1" applyAlignment="1">
      <alignment horizontal="center" vertical="center"/>
    </xf>
    <xf numFmtId="184" fontId="8" fillId="0" borderId="0" xfId="0" applyFont="1" applyFill="1" applyAlignment="1">
      <alignment vertical="center"/>
    </xf>
    <xf numFmtId="184" fontId="9" fillId="0" borderId="19" xfId="0" applyFont="1" applyFill="1" applyBorder="1" applyAlignment="1">
      <alignment horizontal="center" vertical="center"/>
    </xf>
    <xf numFmtId="184" fontId="9" fillId="0" borderId="13" xfId="0" applyFont="1" applyFill="1" applyBorder="1" applyAlignment="1">
      <alignment horizontal="center" vertical="center"/>
    </xf>
    <xf numFmtId="184" fontId="9" fillId="0" borderId="10" xfId="0" applyFont="1" applyFill="1" applyBorder="1" applyAlignment="1">
      <alignment horizontal="center" vertical="center"/>
    </xf>
    <xf numFmtId="184" fontId="9" fillId="0" borderId="12" xfId="0" applyFont="1" applyFill="1" applyBorder="1" applyAlignment="1">
      <alignment horizontal="center" vertical="center"/>
    </xf>
    <xf numFmtId="184" fontId="0" fillId="0" borderId="18" xfId="0" applyFill="1" applyBorder="1" applyAlignment="1">
      <alignment horizontal="center" vertical="center"/>
    </xf>
    <xf numFmtId="184" fontId="0" fillId="0" borderId="17" xfId="0" applyFill="1" applyBorder="1" applyAlignment="1">
      <alignment horizontal="center" vertical="center"/>
    </xf>
    <xf numFmtId="184" fontId="9" fillId="0" borderId="20" xfId="0" applyFont="1" applyFill="1" applyBorder="1" applyAlignment="1">
      <alignment horizontal="center" vertical="center"/>
    </xf>
    <xf numFmtId="184" fontId="0" fillId="0" borderId="24" xfId="0" applyFill="1" applyBorder="1" applyAlignment="1">
      <alignment horizontal="center" vertical="center"/>
    </xf>
    <xf numFmtId="184" fontId="0" fillId="0" borderId="22" xfId="0" applyFill="1" applyBorder="1" applyAlignment="1">
      <alignment horizontal="center" vertical="center"/>
    </xf>
    <xf numFmtId="184" fontId="0" fillId="0" borderId="20" xfId="0" applyFill="1" applyBorder="1" applyAlignment="1">
      <alignment horizontal="center" vertical="center"/>
    </xf>
    <xf numFmtId="184" fontId="9" fillId="0" borderId="133" xfId="0" applyFont="1" applyFill="1" applyBorder="1" applyAlignment="1">
      <alignment horizontal="center" vertical="center"/>
    </xf>
    <xf numFmtId="184" fontId="0" fillId="0" borderId="135" xfId="0" applyFill="1" applyBorder="1" applyAlignment="1">
      <alignment horizontal="center" vertical="center"/>
    </xf>
    <xf numFmtId="184" fontId="0" fillId="0" borderId="133" xfId="0" applyFill="1" applyBorder="1" applyAlignment="1">
      <alignment horizontal="center" vertical="center"/>
    </xf>
    <xf numFmtId="184" fontId="9" fillId="0" borderId="24" xfId="0" applyFont="1" applyFill="1" applyBorder="1" applyAlignment="1">
      <alignment horizontal="center" vertical="center"/>
    </xf>
    <xf numFmtId="184" fontId="9" fillId="0" borderId="97" xfId="0" applyFont="1" applyFill="1" applyBorder="1" applyAlignment="1">
      <alignment horizontal="center" vertical="center"/>
    </xf>
    <xf numFmtId="184" fontId="0" fillId="0" borderId="97" xfId="0" applyFill="1" applyBorder="1" applyAlignment="1">
      <alignment horizontal="center" vertical="center"/>
    </xf>
    <xf numFmtId="0" fontId="31" fillId="0" borderId="0" xfId="62" applyFont="1" applyAlignment="1">
      <alignment horizontal="right" vertical="center" textRotation="255"/>
      <protection/>
    </xf>
    <xf numFmtId="0" fontId="27" fillId="0" borderId="0" xfId="62" applyFont="1" applyAlignment="1">
      <alignment horizontal="center" vertical="center"/>
      <protection/>
    </xf>
    <xf numFmtId="0" fontId="31" fillId="0" borderId="0" xfId="62" applyFont="1" applyAlignment="1">
      <alignment horizontal="right" vertical="top" textRotation="255"/>
      <protection/>
    </xf>
    <xf numFmtId="184" fontId="8" fillId="0" borderId="0" xfId="0" applyFont="1" applyAlignment="1">
      <alignment horizontal="center" vertical="center"/>
    </xf>
    <xf numFmtId="184" fontId="11" fillId="0" borderId="20" xfId="0" applyFont="1" applyBorder="1" applyAlignment="1">
      <alignment horizontal="center" vertical="center"/>
    </xf>
    <xf numFmtId="184" fontId="11" fillId="0" borderId="24" xfId="0" applyFont="1" applyBorder="1" applyAlignment="1">
      <alignment horizontal="center" vertical="center"/>
    </xf>
    <xf numFmtId="184" fontId="11" fillId="0" borderId="22" xfId="0" applyFont="1" applyBorder="1" applyAlignment="1">
      <alignment horizontal="center" vertical="center"/>
    </xf>
    <xf numFmtId="184" fontId="11" fillId="0" borderId="11" xfId="0" applyFont="1" applyBorder="1" applyAlignment="1">
      <alignment horizontal="center" vertical="center"/>
    </xf>
    <xf numFmtId="184" fontId="11" fillId="0" borderId="21" xfId="0" applyFont="1" applyBorder="1" applyAlignment="1">
      <alignment horizontal="center" vertical="center"/>
    </xf>
    <xf numFmtId="184" fontId="11" fillId="0" borderId="12" xfId="0" applyFont="1" applyBorder="1" applyAlignment="1">
      <alignment horizontal="center" vertical="center"/>
    </xf>
    <xf numFmtId="184" fontId="11" fillId="0" borderId="15" xfId="0" applyFont="1" applyBorder="1" applyAlignment="1">
      <alignment horizontal="center" vertical="center"/>
    </xf>
    <xf numFmtId="184" fontId="11" fillId="0" borderId="10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24" xfId="0" applyNumberFormat="1" applyFont="1" applyBorder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center" vertical="center"/>
    </xf>
    <xf numFmtId="176" fontId="11" fillId="0" borderId="34" xfId="0" applyNumberFormat="1" applyFont="1" applyBorder="1" applyAlignment="1">
      <alignment horizontal="center" vertical="center"/>
    </xf>
    <xf numFmtId="176" fontId="11" fillId="0" borderId="35" xfId="0" applyNumberFormat="1" applyFon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11" fillId="0" borderId="49" xfId="0" applyNumberFormat="1" applyFont="1" applyBorder="1" applyAlignment="1">
      <alignment horizontal="center" vertical="center" shrinkToFit="1"/>
    </xf>
    <xf numFmtId="176" fontId="11" fillId="0" borderId="47" xfId="0" applyNumberFormat="1" applyFont="1" applyBorder="1" applyAlignment="1">
      <alignment horizontal="center" vertical="center" shrinkToFit="1"/>
    </xf>
    <xf numFmtId="176" fontId="11" fillId="0" borderId="48" xfId="0" applyNumberFormat="1" applyFont="1" applyBorder="1" applyAlignment="1">
      <alignment horizontal="center" vertical="center" shrinkToFit="1"/>
    </xf>
    <xf numFmtId="184" fontId="11" fillId="0" borderId="0" xfId="0" applyFont="1" applyBorder="1" applyAlignment="1">
      <alignment horizontal="center" vertical="center"/>
    </xf>
    <xf numFmtId="184" fontId="8" fillId="0" borderId="14" xfId="0" applyFont="1" applyBorder="1" applyAlignment="1">
      <alignment horizontal="center" vertical="center"/>
    </xf>
    <xf numFmtId="184" fontId="11" fillId="0" borderId="13" xfId="0" applyFont="1" applyBorder="1" applyAlignment="1">
      <alignment horizontal="center" vertical="center"/>
    </xf>
    <xf numFmtId="184" fontId="11" fillId="0" borderId="14" xfId="0" applyFont="1" applyBorder="1" applyAlignment="1">
      <alignment horizontal="center" vertical="center"/>
    </xf>
    <xf numFmtId="184" fontId="11" fillId="0" borderId="16" xfId="0" applyFont="1" applyBorder="1" applyAlignment="1">
      <alignment horizontal="center" vertical="center"/>
    </xf>
    <xf numFmtId="184" fontId="11" fillId="0" borderId="25" xfId="0" applyFont="1" applyBorder="1" applyAlignment="1">
      <alignment horizontal="center" vertical="center"/>
    </xf>
    <xf numFmtId="184" fontId="11" fillId="0" borderId="34" xfId="0" applyFont="1" applyBorder="1" applyAlignment="1">
      <alignment horizontal="center" vertical="center"/>
    </xf>
    <xf numFmtId="184" fontId="11" fillId="0" borderId="35" xfId="0" applyFont="1" applyBorder="1" applyAlignment="1">
      <alignment horizontal="center" vertical="center"/>
    </xf>
    <xf numFmtId="184" fontId="11" fillId="0" borderId="49" xfId="0" applyFont="1" applyBorder="1" applyAlignment="1">
      <alignment horizontal="center" vertical="center"/>
    </xf>
    <xf numFmtId="184" fontId="11" fillId="0" borderId="47" xfId="0" applyFont="1" applyBorder="1" applyAlignment="1">
      <alignment horizontal="center" vertical="center"/>
    </xf>
    <xf numFmtId="184" fontId="11" fillId="0" borderId="64" xfId="0" applyFont="1" applyBorder="1" applyAlignment="1">
      <alignment horizontal="center" vertical="center"/>
    </xf>
    <xf numFmtId="184" fontId="11" fillId="0" borderId="136" xfId="0" applyFont="1" applyBorder="1" applyAlignment="1">
      <alignment horizontal="center" vertical="center"/>
    </xf>
    <xf numFmtId="184" fontId="8" fillId="0" borderId="0" xfId="0" applyFont="1" applyBorder="1" applyAlignment="1">
      <alignment horizontal="center" vertical="center"/>
    </xf>
    <xf numFmtId="184" fontId="0" fillId="0" borderId="14" xfId="0" applyFont="1" applyBorder="1" applyAlignment="1">
      <alignment horizontal="center" vertical="center"/>
    </xf>
    <xf numFmtId="184" fontId="9" fillId="0" borderId="20" xfId="65" applyFont="1" applyBorder="1" applyAlignment="1">
      <alignment horizontal="center" vertical="center"/>
      <protection/>
    </xf>
    <xf numFmtId="184" fontId="9" fillId="0" borderId="24" xfId="65" applyFont="1" applyBorder="1" applyAlignment="1">
      <alignment horizontal="center" vertical="center"/>
      <protection/>
    </xf>
    <xf numFmtId="184" fontId="9" fillId="0" borderId="22" xfId="65" applyFont="1" applyBorder="1" applyAlignment="1">
      <alignment horizontal="center" vertical="center"/>
      <protection/>
    </xf>
    <xf numFmtId="184" fontId="0" fillId="0" borderId="14" xfId="65" applyFont="1" applyBorder="1" applyAlignment="1">
      <alignment horizontal="center" vertical="center"/>
      <protection/>
    </xf>
    <xf numFmtId="0" fontId="4" fillId="0" borderId="0" xfId="63" applyFont="1" applyAlignment="1">
      <alignment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" xfId="61"/>
    <cellStyle name="標準_折れ線グラフ作成msys" xfId="62"/>
    <cellStyle name="標準_速報資料作成system" xfId="63"/>
    <cellStyle name="標準_速報版032期msys" xfId="64"/>
    <cellStyle name="標準_要約版msys" xfId="65"/>
    <cellStyle name="Followed Hyperlink" xfId="66"/>
    <cellStyle name="良い" xfId="6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産業別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過去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年間の業況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DI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（前年同期比）の推移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2018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～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月期～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2021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～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月期）</a:t>
            </a:r>
          </a:p>
        </c:rich>
      </c:tx>
      <c:layout>
        <c:manualLayout>
          <c:xMode val="factor"/>
          <c:yMode val="factor"/>
          <c:x val="-0.043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25"/>
          <c:w val="0.9482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'P4グラフ用データ（印刷不要）'!$B$7</c:f>
              <c:strCache>
                <c:ptCount val="1"/>
                <c:pt idx="0">
                  <c:v>製造業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'P4グラフ用データ（印刷不要）'!$C$6:$O$6</c:f>
              <c:strCache>
                <c:ptCount val="13"/>
                <c:pt idx="0">
                  <c:v>２０１８年
４～６</c:v>
                </c:pt>
                <c:pt idx="1">
                  <c:v>
７～９</c:v>
                </c:pt>
                <c:pt idx="2">
                  <c:v>
１０～１２</c:v>
                </c:pt>
                <c:pt idx="3">
                  <c:v>２０１９年
１～３</c:v>
                </c:pt>
                <c:pt idx="4">
                  <c:v>
４～６</c:v>
                </c:pt>
                <c:pt idx="5">
                  <c:v>
７～９</c:v>
                </c:pt>
                <c:pt idx="6">
                  <c:v>
１０～１２</c:v>
                </c:pt>
                <c:pt idx="7">
                  <c:v>２０２０年
１～３</c:v>
                </c:pt>
                <c:pt idx="8">
                  <c:v>
４～６</c:v>
                </c:pt>
                <c:pt idx="9">
                  <c:v>
７～９</c:v>
                </c:pt>
                <c:pt idx="10">
                  <c:v>
１０～１２</c:v>
                </c:pt>
                <c:pt idx="11">
                  <c:v>２０２１年
１～３</c:v>
                </c:pt>
                <c:pt idx="12">
                  <c:v>
４～６
（見通し）</c:v>
                </c:pt>
              </c:strCache>
            </c:strRef>
          </c:cat>
          <c:val>
            <c:numRef>
              <c:f>'P4グラフ用データ（印刷不要）'!$C$7:$O$7</c:f>
              <c:numCache>
                <c:ptCount val="13"/>
                <c:pt idx="0">
                  <c:v>-11</c:v>
                </c:pt>
                <c:pt idx="1">
                  <c:v>-15</c:v>
                </c:pt>
                <c:pt idx="2">
                  <c:v>-6.6</c:v>
                </c:pt>
                <c:pt idx="3">
                  <c:v>-17.7</c:v>
                </c:pt>
                <c:pt idx="4">
                  <c:v>-24.4</c:v>
                </c:pt>
                <c:pt idx="5">
                  <c:v>-29.5</c:v>
                </c:pt>
                <c:pt idx="6">
                  <c:v>-22.7</c:v>
                </c:pt>
                <c:pt idx="7">
                  <c:v>-40</c:v>
                </c:pt>
                <c:pt idx="8">
                  <c:v>-75.3</c:v>
                </c:pt>
                <c:pt idx="9">
                  <c:v>-66.9</c:v>
                </c:pt>
                <c:pt idx="10">
                  <c:v>-51.2</c:v>
                </c:pt>
                <c:pt idx="11">
                  <c:v>-35</c:v>
                </c:pt>
                <c:pt idx="12">
                  <c:v>-7.1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'P4グラフ用データ（印刷不要）'!$B$8</c:f>
              <c:strCache>
                <c:ptCount val="1"/>
                <c:pt idx="0">
                  <c:v>建設業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'P4グラフ用データ（印刷不要）'!$C$6:$O$6</c:f>
              <c:strCache>
                <c:ptCount val="13"/>
                <c:pt idx="0">
                  <c:v>２０１８年
４～６</c:v>
                </c:pt>
                <c:pt idx="1">
                  <c:v>
７～９</c:v>
                </c:pt>
                <c:pt idx="2">
                  <c:v>
１０～１２</c:v>
                </c:pt>
                <c:pt idx="3">
                  <c:v>２０１９年
１～３</c:v>
                </c:pt>
                <c:pt idx="4">
                  <c:v>
４～６</c:v>
                </c:pt>
                <c:pt idx="5">
                  <c:v>
７～９</c:v>
                </c:pt>
                <c:pt idx="6">
                  <c:v>
１０～１２</c:v>
                </c:pt>
                <c:pt idx="7">
                  <c:v>２０２０年
１～３</c:v>
                </c:pt>
                <c:pt idx="8">
                  <c:v>
４～６</c:v>
                </c:pt>
                <c:pt idx="9">
                  <c:v>
７～９</c:v>
                </c:pt>
                <c:pt idx="10">
                  <c:v>
１０～１２</c:v>
                </c:pt>
                <c:pt idx="11">
                  <c:v>２０２１年
１～３</c:v>
                </c:pt>
                <c:pt idx="12">
                  <c:v>
４～６
（見通し）</c:v>
                </c:pt>
              </c:strCache>
            </c:strRef>
          </c:cat>
          <c:val>
            <c:numRef>
              <c:f>'P4グラフ用データ（印刷不要）'!$C$8:$O$8</c:f>
              <c:numCache>
                <c:ptCount val="13"/>
                <c:pt idx="0">
                  <c:v>-2.2</c:v>
                </c:pt>
                <c:pt idx="1">
                  <c:v>6.8</c:v>
                </c:pt>
                <c:pt idx="2">
                  <c:v>8.7</c:v>
                </c:pt>
                <c:pt idx="3">
                  <c:v>8.7</c:v>
                </c:pt>
                <c:pt idx="4">
                  <c:v>14.9</c:v>
                </c:pt>
                <c:pt idx="5">
                  <c:v>15.3</c:v>
                </c:pt>
                <c:pt idx="6">
                  <c:v>6.4</c:v>
                </c:pt>
                <c:pt idx="7">
                  <c:v>-8.4</c:v>
                </c:pt>
                <c:pt idx="8">
                  <c:v>-22</c:v>
                </c:pt>
                <c:pt idx="9">
                  <c:v>-14.6</c:v>
                </c:pt>
                <c:pt idx="10">
                  <c:v>-14.9</c:v>
                </c:pt>
                <c:pt idx="11">
                  <c:v>-14.9</c:v>
                </c:pt>
                <c:pt idx="12">
                  <c:v>-8.7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'P4グラフ用データ（印刷不要）'!$B$9</c:f>
              <c:strCache>
                <c:ptCount val="1"/>
                <c:pt idx="0">
                  <c:v>卸売業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'P4グラフ用データ（印刷不要）'!$C$6:$O$6</c:f>
              <c:strCache>
                <c:ptCount val="13"/>
                <c:pt idx="0">
                  <c:v>２０１８年
４～６</c:v>
                </c:pt>
                <c:pt idx="1">
                  <c:v>
７～９</c:v>
                </c:pt>
                <c:pt idx="2">
                  <c:v>
１０～１２</c:v>
                </c:pt>
                <c:pt idx="3">
                  <c:v>２０１９年
１～３</c:v>
                </c:pt>
                <c:pt idx="4">
                  <c:v>
４～６</c:v>
                </c:pt>
                <c:pt idx="5">
                  <c:v>
７～９</c:v>
                </c:pt>
                <c:pt idx="6">
                  <c:v>
１０～１２</c:v>
                </c:pt>
                <c:pt idx="7">
                  <c:v>２０２０年
１～３</c:v>
                </c:pt>
                <c:pt idx="8">
                  <c:v>
４～６</c:v>
                </c:pt>
                <c:pt idx="9">
                  <c:v>
７～９</c:v>
                </c:pt>
                <c:pt idx="10">
                  <c:v>
１０～１２</c:v>
                </c:pt>
                <c:pt idx="11">
                  <c:v>２０２１年
１～３</c:v>
                </c:pt>
                <c:pt idx="12">
                  <c:v>
４～６
（見通し）</c:v>
                </c:pt>
              </c:strCache>
            </c:strRef>
          </c:cat>
          <c:val>
            <c:numRef>
              <c:f>'P4グラフ用データ（印刷不要）'!$C$9:$O$9</c:f>
              <c:numCache>
                <c:ptCount val="13"/>
                <c:pt idx="0">
                  <c:v>-31.1</c:v>
                </c:pt>
                <c:pt idx="1">
                  <c:v>-19.4</c:v>
                </c:pt>
                <c:pt idx="2">
                  <c:v>-16.1</c:v>
                </c:pt>
                <c:pt idx="3">
                  <c:v>-13.3</c:v>
                </c:pt>
                <c:pt idx="4">
                  <c:v>0</c:v>
                </c:pt>
                <c:pt idx="5">
                  <c:v>-13.3</c:v>
                </c:pt>
                <c:pt idx="6">
                  <c:v>-3.5</c:v>
                </c:pt>
                <c:pt idx="7">
                  <c:v>-29</c:v>
                </c:pt>
                <c:pt idx="8">
                  <c:v>-58.6</c:v>
                </c:pt>
                <c:pt idx="9">
                  <c:v>-73.4</c:v>
                </c:pt>
                <c:pt idx="10">
                  <c:v>-58.7</c:v>
                </c:pt>
                <c:pt idx="11">
                  <c:v>-58.1</c:v>
                </c:pt>
                <c:pt idx="12">
                  <c:v>-17.2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'P4グラフ用データ（印刷不要）'!$B$10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'P4グラフ用データ（印刷不要）'!$C$6:$O$6</c:f>
              <c:strCache>
                <c:ptCount val="13"/>
                <c:pt idx="0">
                  <c:v>２０１８年
４～６</c:v>
                </c:pt>
                <c:pt idx="1">
                  <c:v>
７～９</c:v>
                </c:pt>
                <c:pt idx="2">
                  <c:v>
１０～１２</c:v>
                </c:pt>
                <c:pt idx="3">
                  <c:v>２０１９年
１～３</c:v>
                </c:pt>
                <c:pt idx="4">
                  <c:v>
４～６</c:v>
                </c:pt>
                <c:pt idx="5">
                  <c:v>
７～９</c:v>
                </c:pt>
                <c:pt idx="6">
                  <c:v>
１０～１２</c:v>
                </c:pt>
                <c:pt idx="7">
                  <c:v>２０２０年
１～３</c:v>
                </c:pt>
                <c:pt idx="8">
                  <c:v>
４～６</c:v>
                </c:pt>
                <c:pt idx="9">
                  <c:v>
７～９</c:v>
                </c:pt>
                <c:pt idx="10">
                  <c:v>
１０～１２</c:v>
                </c:pt>
                <c:pt idx="11">
                  <c:v>２０２１年
１～３</c:v>
                </c:pt>
                <c:pt idx="12">
                  <c:v>
４～６
（見通し）</c:v>
                </c:pt>
              </c:strCache>
            </c:strRef>
          </c:cat>
          <c:val>
            <c:numRef>
              <c:f>'P4グラフ用データ（印刷不要）'!$C$10:$O$10</c:f>
              <c:numCache>
                <c:ptCount val="13"/>
                <c:pt idx="0">
                  <c:v>-35.5</c:v>
                </c:pt>
                <c:pt idx="1">
                  <c:v>-22.4</c:v>
                </c:pt>
                <c:pt idx="2">
                  <c:v>-31</c:v>
                </c:pt>
                <c:pt idx="3">
                  <c:v>-35.1</c:v>
                </c:pt>
                <c:pt idx="4">
                  <c:v>-22.3</c:v>
                </c:pt>
                <c:pt idx="5">
                  <c:v>-31.2</c:v>
                </c:pt>
                <c:pt idx="6">
                  <c:v>-40.7</c:v>
                </c:pt>
                <c:pt idx="7">
                  <c:v>-37.4</c:v>
                </c:pt>
                <c:pt idx="8">
                  <c:v>-77.8</c:v>
                </c:pt>
                <c:pt idx="9">
                  <c:v>-67.9</c:v>
                </c:pt>
                <c:pt idx="10">
                  <c:v>-61.1</c:v>
                </c:pt>
                <c:pt idx="11">
                  <c:v>-59.2</c:v>
                </c:pt>
                <c:pt idx="12">
                  <c:v>-42.1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'P4グラフ用データ（印刷不要）'!$B$11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'P4グラフ用データ（印刷不要）'!$C$6:$O$6</c:f>
              <c:strCache>
                <c:ptCount val="13"/>
                <c:pt idx="0">
                  <c:v>２０１８年
４～６</c:v>
                </c:pt>
                <c:pt idx="1">
                  <c:v>
７～９</c:v>
                </c:pt>
                <c:pt idx="2">
                  <c:v>
１０～１２</c:v>
                </c:pt>
                <c:pt idx="3">
                  <c:v>２０１９年
１～３</c:v>
                </c:pt>
                <c:pt idx="4">
                  <c:v>
４～６</c:v>
                </c:pt>
                <c:pt idx="5">
                  <c:v>
７～９</c:v>
                </c:pt>
                <c:pt idx="6">
                  <c:v>
１０～１２</c:v>
                </c:pt>
                <c:pt idx="7">
                  <c:v>２０２０年
１～３</c:v>
                </c:pt>
                <c:pt idx="8">
                  <c:v>
４～６</c:v>
                </c:pt>
                <c:pt idx="9">
                  <c:v>
７～９</c:v>
                </c:pt>
                <c:pt idx="10">
                  <c:v>
１０～１２</c:v>
                </c:pt>
                <c:pt idx="11">
                  <c:v>２０２１年
１～３</c:v>
                </c:pt>
                <c:pt idx="12">
                  <c:v>
４～６
（見通し）</c:v>
                </c:pt>
              </c:strCache>
            </c:strRef>
          </c:cat>
          <c:val>
            <c:numRef>
              <c:f>'P4グラフ用データ（印刷不要）'!$C$11:$O$11</c:f>
              <c:numCache>
                <c:ptCount val="13"/>
                <c:pt idx="0">
                  <c:v>-8.8</c:v>
                </c:pt>
                <c:pt idx="1">
                  <c:v>-12.3</c:v>
                </c:pt>
                <c:pt idx="2">
                  <c:v>-16.1</c:v>
                </c:pt>
                <c:pt idx="3">
                  <c:v>-9.7</c:v>
                </c:pt>
                <c:pt idx="4">
                  <c:v>-7.1</c:v>
                </c:pt>
                <c:pt idx="5">
                  <c:v>-16.8</c:v>
                </c:pt>
                <c:pt idx="6">
                  <c:v>-24.3</c:v>
                </c:pt>
                <c:pt idx="7">
                  <c:v>-29.2</c:v>
                </c:pt>
                <c:pt idx="8">
                  <c:v>-79.8</c:v>
                </c:pt>
                <c:pt idx="9">
                  <c:v>-66.2</c:v>
                </c:pt>
                <c:pt idx="10">
                  <c:v>-52.6</c:v>
                </c:pt>
                <c:pt idx="11">
                  <c:v>-58.5</c:v>
                </c:pt>
                <c:pt idx="12">
                  <c:v>-10</c:v>
                </c:pt>
              </c:numCache>
            </c:numRef>
          </c:val>
          <c:smooth val="0"/>
        </c:ser>
        <c:marker val="1"/>
        <c:axId val="20023809"/>
        <c:axId val="45996554"/>
      </c:lineChart>
      <c:catAx>
        <c:axId val="20023809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30000">
                <a:solidFill>
                  <a:srgbClr val="000000"/>
                </a:solidFill>
              </a:defRPr>
            </a:pPr>
          </a:p>
        </c:txPr>
        <c:crossAx val="45996554"/>
        <c:crosses val="autoZero"/>
        <c:auto val="0"/>
        <c:lblOffset val="100"/>
        <c:tickLblSkip val="1"/>
        <c:noMultiLvlLbl val="0"/>
      </c:catAx>
      <c:valAx>
        <c:axId val="45996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002380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194"/>
          <c:w val="0.121"/>
          <c:h val="0.1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2"/>
          <c:order val="0"/>
          <c:tx>
            <c:strRef>
              <c:f>'P5,6グラフ用データ（印刷不要）'!$E$2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'P5,6グラフ用データ（印刷不要）'!$F$2:$AN$2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'P5,6グラフ用データ（印刷不要）'!$E$3</c:f>
              <c:strCache>
                <c:ptCount val="1"/>
                <c:pt idx="0">
                  <c:v>前年同期比
（好転－悪化）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'P5,6グラフ用データ（印刷不要）'!$F$3:$AN$3</c:f>
              <c:numCache>
                <c:ptCount val="35"/>
                <c:pt idx="1">
                  <c:v>-32.4</c:v>
                </c:pt>
                <c:pt idx="2">
                  <c:v>-20.1</c:v>
                </c:pt>
                <c:pt idx="3">
                  <c:v>-26.8</c:v>
                </c:pt>
                <c:pt idx="4">
                  <c:v>-19.9</c:v>
                </c:pt>
                <c:pt idx="5">
                  <c:v>-18.8</c:v>
                </c:pt>
                <c:pt idx="6">
                  <c:v>-20.6</c:v>
                </c:pt>
                <c:pt idx="7">
                  <c:v>-23.4</c:v>
                </c:pt>
                <c:pt idx="8">
                  <c:v>-24.4</c:v>
                </c:pt>
                <c:pt idx="9">
                  <c:v>-26.6</c:v>
                </c:pt>
                <c:pt idx="10">
                  <c:v>-17.5</c:v>
                </c:pt>
                <c:pt idx="11">
                  <c:v>-15.1</c:v>
                </c:pt>
                <c:pt idx="12">
                  <c:v>-9.7</c:v>
                </c:pt>
                <c:pt idx="13">
                  <c:v>-19</c:v>
                </c:pt>
                <c:pt idx="14">
                  <c:v>-18.1</c:v>
                </c:pt>
                <c:pt idx="15">
                  <c:v>-16.3</c:v>
                </c:pt>
                <c:pt idx="16">
                  <c:v>-17</c:v>
                </c:pt>
                <c:pt idx="17">
                  <c:v>-12</c:v>
                </c:pt>
                <c:pt idx="18">
                  <c:v>-7.5</c:v>
                </c:pt>
                <c:pt idx="19">
                  <c:v>-12.4</c:v>
                </c:pt>
                <c:pt idx="20">
                  <c:v>-15.6</c:v>
                </c:pt>
                <c:pt idx="21">
                  <c:v>-12.1</c:v>
                </c:pt>
                <c:pt idx="22">
                  <c:v>-15.1</c:v>
                </c:pt>
                <c:pt idx="23">
                  <c:v>-13.4</c:v>
                </c:pt>
                <c:pt idx="24">
                  <c:v>-13.3</c:v>
                </c:pt>
                <c:pt idx="25">
                  <c:v>-14.9</c:v>
                </c:pt>
                <c:pt idx="26">
                  <c:v>-11.9</c:v>
                </c:pt>
                <c:pt idx="27">
                  <c:v>-19.3</c:v>
                </c:pt>
                <c:pt idx="28">
                  <c:v>-21.9</c:v>
                </c:pt>
                <c:pt idx="29">
                  <c:v>-31.3</c:v>
                </c:pt>
                <c:pt idx="30">
                  <c:v>-69.7</c:v>
                </c:pt>
                <c:pt idx="31">
                  <c:v>-61.3</c:v>
                </c:pt>
                <c:pt idx="32">
                  <c:v>-50.1</c:v>
                </c:pt>
                <c:pt idx="33">
                  <c:v>-47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'P5,6グラフ用データ（印刷不要）'!$E$4</c:f>
              <c:strCache>
                <c:ptCount val="1"/>
                <c:pt idx="0">
                  <c:v>来期見通し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2"/>
              <c:delete val="1"/>
            </c:dLbl>
            <c:dLbl>
              <c:idx val="33"/>
              <c:delete val="1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'P5,6グラフ用データ（印刷不要）'!$F$4:$AN$4</c:f>
              <c:numCache>
                <c:ptCount val="35"/>
                <c:pt idx="33">
                  <c:v>-47</c:v>
                </c:pt>
                <c:pt idx="34">
                  <c:v>-15.7</c:v>
                </c:pt>
              </c:numCache>
            </c:numRef>
          </c:val>
          <c:smooth val="0"/>
        </c:ser>
        <c:marker val="1"/>
        <c:axId val="11315803"/>
        <c:axId val="34733364"/>
      </c:lineChart>
      <c:catAx>
        <c:axId val="11315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34733364"/>
        <c:crossesAt val="-80"/>
        <c:auto val="1"/>
        <c:lblOffset val="100"/>
        <c:tickLblSkip val="1"/>
        <c:noMultiLvlLbl val="0"/>
      </c:catAx>
      <c:valAx>
        <c:axId val="34733364"/>
        <c:scaling>
          <c:orientation val="minMax"/>
          <c:max val="10"/>
          <c:min val="-8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1131580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52375"/>
          <c:y val="0"/>
          <c:w val="0.175"/>
          <c:h val="0.12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2"/>
          <c:order val="0"/>
          <c:tx>
            <c:strRef>
              <c:f>'P5,6グラフ用データ（印刷不要）'!$E$2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'P5,6グラフ用データ（印刷不要）'!$F$2:$AN$2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'P5,6グラフ用データ（印刷不要）'!$E$5</c:f>
              <c:strCache>
                <c:ptCount val="1"/>
                <c:pt idx="0">
                  <c:v>前年同期比
（増加－減少）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'P5,6グラフ用データ（印刷不要）'!$F$5:$AN$5</c:f>
              <c:numCache>
                <c:ptCount val="35"/>
                <c:pt idx="1">
                  <c:v>-31.5</c:v>
                </c:pt>
                <c:pt idx="2">
                  <c:v>-17.8</c:v>
                </c:pt>
                <c:pt idx="3">
                  <c:v>-24.1</c:v>
                </c:pt>
                <c:pt idx="4">
                  <c:v>-17.6</c:v>
                </c:pt>
                <c:pt idx="5">
                  <c:v>-8.5</c:v>
                </c:pt>
                <c:pt idx="6">
                  <c:v>-18.6</c:v>
                </c:pt>
                <c:pt idx="7">
                  <c:v>-22</c:v>
                </c:pt>
                <c:pt idx="8">
                  <c:v>-23.6</c:v>
                </c:pt>
                <c:pt idx="9">
                  <c:v>-26.1</c:v>
                </c:pt>
                <c:pt idx="10">
                  <c:v>-15.2</c:v>
                </c:pt>
                <c:pt idx="11">
                  <c:v>-6.6</c:v>
                </c:pt>
                <c:pt idx="12">
                  <c:v>-11.4</c:v>
                </c:pt>
                <c:pt idx="13">
                  <c:v>-20.9</c:v>
                </c:pt>
                <c:pt idx="14">
                  <c:v>-20</c:v>
                </c:pt>
                <c:pt idx="15">
                  <c:v>-18.1</c:v>
                </c:pt>
                <c:pt idx="16">
                  <c:v>-19.8</c:v>
                </c:pt>
                <c:pt idx="17">
                  <c:v>-11.4</c:v>
                </c:pt>
                <c:pt idx="18">
                  <c:v>-9.3</c:v>
                </c:pt>
                <c:pt idx="19">
                  <c:v>-12.7</c:v>
                </c:pt>
                <c:pt idx="20">
                  <c:v>-14.6</c:v>
                </c:pt>
                <c:pt idx="21">
                  <c:v>-10</c:v>
                </c:pt>
                <c:pt idx="22">
                  <c:v>-17.3</c:v>
                </c:pt>
                <c:pt idx="23">
                  <c:v>-16.8</c:v>
                </c:pt>
                <c:pt idx="24">
                  <c:v>-18.2</c:v>
                </c:pt>
                <c:pt idx="25">
                  <c:v>-20.4</c:v>
                </c:pt>
                <c:pt idx="26">
                  <c:v>-15.9</c:v>
                </c:pt>
                <c:pt idx="27">
                  <c:v>-16.3</c:v>
                </c:pt>
                <c:pt idx="28">
                  <c:v>-20.9</c:v>
                </c:pt>
                <c:pt idx="29">
                  <c:v>-33.1</c:v>
                </c:pt>
                <c:pt idx="30">
                  <c:v>-76.8</c:v>
                </c:pt>
                <c:pt idx="31">
                  <c:v>-69.3</c:v>
                </c:pt>
                <c:pt idx="32">
                  <c:v>-59.3</c:v>
                </c:pt>
                <c:pt idx="33">
                  <c:v>-54.7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'P5,6グラフ用データ（印刷不要）'!$E$6</c:f>
              <c:strCache>
                <c:ptCount val="1"/>
                <c:pt idx="0">
                  <c:v>来期見通し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2"/>
              <c:delete val="1"/>
            </c:dLbl>
            <c:dLbl>
              <c:idx val="33"/>
              <c:delete val="1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'P5,6グラフ用データ（印刷不要）'!$F$6:$AN$6</c:f>
              <c:numCache>
                <c:ptCount val="35"/>
                <c:pt idx="33">
                  <c:v>-54.7</c:v>
                </c:pt>
                <c:pt idx="34">
                  <c:v>-19.9</c:v>
                </c:pt>
              </c:numCache>
            </c:numRef>
          </c:val>
          <c:smooth val="0"/>
        </c:ser>
        <c:marker val="1"/>
        <c:axId val="44164821"/>
        <c:axId val="61939070"/>
      </c:lineChart>
      <c:catAx>
        <c:axId val="44164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61939070"/>
        <c:crossesAt val="-80"/>
        <c:auto val="1"/>
        <c:lblOffset val="100"/>
        <c:tickLblSkip val="1"/>
        <c:noMultiLvlLbl val="0"/>
      </c:catAx>
      <c:valAx>
        <c:axId val="61939070"/>
        <c:scaling>
          <c:orientation val="minMax"/>
          <c:max val="10"/>
          <c:min val="-8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4416482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9575"/>
          <c:y val="0"/>
          <c:w val="0.175"/>
          <c:h val="0.12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2"/>
          <c:order val="0"/>
          <c:tx>
            <c:strRef>
              <c:f>'P5,6グラフ用データ（印刷不要）'!$E$2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'P5,6グラフ用データ（印刷不要）'!$F$2:$AN$2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'P5,6グラフ用データ（印刷不要）'!$E$7</c:f>
              <c:strCache>
                <c:ptCount val="1"/>
                <c:pt idx="0">
                  <c:v>今期の水準
（過剰－不足）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'P5,6グラフ用データ（印刷不要）'!$F$7:$AN$7</c:f>
              <c:numCache>
                <c:ptCount val="35"/>
                <c:pt idx="1">
                  <c:v>10.4</c:v>
                </c:pt>
                <c:pt idx="2">
                  <c:v>14.5</c:v>
                </c:pt>
                <c:pt idx="3">
                  <c:v>14.7</c:v>
                </c:pt>
                <c:pt idx="4">
                  <c:v>9.5</c:v>
                </c:pt>
                <c:pt idx="5">
                  <c:v>8.8</c:v>
                </c:pt>
                <c:pt idx="6">
                  <c:v>6.5</c:v>
                </c:pt>
                <c:pt idx="7">
                  <c:v>12</c:v>
                </c:pt>
                <c:pt idx="8">
                  <c:v>6.7</c:v>
                </c:pt>
                <c:pt idx="9">
                  <c:v>5.3</c:v>
                </c:pt>
                <c:pt idx="10">
                  <c:v>11.3</c:v>
                </c:pt>
                <c:pt idx="11">
                  <c:v>6.7</c:v>
                </c:pt>
                <c:pt idx="12">
                  <c:v>6.2</c:v>
                </c:pt>
                <c:pt idx="13">
                  <c:v>3.1</c:v>
                </c:pt>
                <c:pt idx="14">
                  <c:v>5</c:v>
                </c:pt>
                <c:pt idx="15">
                  <c:v>12.5</c:v>
                </c:pt>
                <c:pt idx="16">
                  <c:v>10.4</c:v>
                </c:pt>
                <c:pt idx="17">
                  <c:v>9.6</c:v>
                </c:pt>
                <c:pt idx="18">
                  <c:v>10.5</c:v>
                </c:pt>
                <c:pt idx="19">
                  <c:v>8.7</c:v>
                </c:pt>
                <c:pt idx="20">
                  <c:v>12.2</c:v>
                </c:pt>
                <c:pt idx="21">
                  <c:v>7.4</c:v>
                </c:pt>
                <c:pt idx="22">
                  <c:v>9.7</c:v>
                </c:pt>
                <c:pt idx="23">
                  <c:v>10.5</c:v>
                </c:pt>
                <c:pt idx="24">
                  <c:v>9.1</c:v>
                </c:pt>
                <c:pt idx="25">
                  <c:v>8.6</c:v>
                </c:pt>
                <c:pt idx="26">
                  <c:v>5.9</c:v>
                </c:pt>
                <c:pt idx="27">
                  <c:v>8.1</c:v>
                </c:pt>
                <c:pt idx="28">
                  <c:v>5.9</c:v>
                </c:pt>
                <c:pt idx="29">
                  <c:v>7.1</c:v>
                </c:pt>
                <c:pt idx="30">
                  <c:v>10.4</c:v>
                </c:pt>
                <c:pt idx="31">
                  <c:v>9.7</c:v>
                </c:pt>
                <c:pt idx="32">
                  <c:v>9.5</c:v>
                </c:pt>
                <c:pt idx="33">
                  <c:v>6.7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'P5,6グラフ用データ（印刷不要）'!$E$8</c:f>
              <c:strCache>
                <c:ptCount val="1"/>
                <c:pt idx="0">
                  <c:v>前年同期比
（増加－減少）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'P5,6グラフ用データ（印刷不要）'!$F$8:$AN$8</c:f>
              <c:numCache>
                <c:ptCount val="35"/>
                <c:pt idx="1">
                  <c:v>-14.1</c:v>
                </c:pt>
                <c:pt idx="2">
                  <c:v>-6.6</c:v>
                </c:pt>
                <c:pt idx="3">
                  <c:v>-10.5</c:v>
                </c:pt>
                <c:pt idx="4">
                  <c:v>-11.7</c:v>
                </c:pt>
                <c:pt idx="5">
                  <c:v>-10.7</c:v>
                </c:pt>
                <c:pt idx="6">
                  <c:v>-14.7</c:v>
                </c:pt>
                <c:pt idx="7">
                  <c:v>-13.5</c:v>
                </c:pt>
                <c:pt idx="8">
                  <c:v>-9</c:v>
                </c:pt>
                <c:pt idx="9">
                  <c:v>-8.9</c:v>
                </c:pt>
                <c:pt idx="10">
                  <c:v>-14.9</c:v>
                </c:pt>
                <c:pt idx="11">
                  <c:v>-13.3</c:v>
                </c:pt>
                <c:pt idx="12">
                  <c:v>-10.9</c:v>
                </c:pt>
                <c:pt idx="13">
                  <c:v>-16</c:v>
                </c:pt>
                <c:pt idx="14">
                  <c:v>-15.9</c:v>
                </c:pt>
                <c:pt idx="15">
                  <c:v>-11.3</c:v>
                </c:pt>
                <c:pt idx="16">
                  <c:v>-8.1</c:v>
                </c:pt>
                <c:pt idx="17">
                  <c:v>-7.3</c:v>
                </c:pt>
                <c:pt idx="18">
                  <c:v>-4.1</c:v>
                </c:pt>
                <c:pt idx="19">
                  <c:v>-8.8</c:v>
                </c:pt>
                <c:pt idx="20">
                  <c:v>-7.6</c:v>
                </c:pt>
                <c:pt idx="21">
                  <c:v>-7.8</c:v>
                </c:pt>
                <c:pt idx="22">
                  <c:v>-7.8</c:v>
                </c:pt>
                <c:pt idx="23">
                  <c:v>-3.6</c:v>
                </c:pt>
                <c:pt idx="24">
                  <c:v>-0.5</c:v>
                </c:pt>
                <c:pt idx="25">
                  <c:v>-12.5</c:v>
                </c:pt>
                <c:pt idx="26">
                  <c:v>-7.8</c:v>
                </c:pt>
                <c:pt idx="27">
                  <c:v>-9.1</c:v>
                </c:pt>
                <c:pt idx="28">
                  <c:v>-7.4</c:v>
                </c:pt>
                <c:pt idx="29">
                  <c:v>-14.2</c:v>
                </c:pt>
                <c:pt idx="30">
                  <c:v>-13.4</c:v>
                </c:pt>
                <c:pt idx="31">
                  <c:v>-17.4</c:v>
                </c:pt>
                <c:pt idx="32">
                  <c:v>-16.2</c:v>
                </c:pt>
                <c:pt idx="33">
                  <c:v>-22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'P5,6グラフ用データ（印刷不要）'!$E$9</c:f>
              <c:strCache>
                <c:ptCount val="1"/>
                <c:pt idx="0">
                  <c:v>来期見通し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2"/>
              <c:delete val="1"/>
            </c:dLbl>
            <c:dLbl>
              <c:idx val="33"/>
              <c:delete val="1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'P5,6グラフ用データ（印刷不要）'!$F$9:$AN$9</c:f>
              <c:numCache>
                <c:ptCount val="35"/>
                <c:pt idx="33">
                  <c:v>-22</c:v>
                </c:pt>
                <c:pt idx="34">
                  <c:v>-19.5</c:v>
                </c:pt>
              </c:numCache>
            </c:numRef>
          </c:val>
          <c:smooth val="0"/>
        </c:ser>
        <c:marker val="1"/>
        <c:axId val="20580719"/>
        <c:axId val="51008744"/>
      </c:lineChart>
      <c:catAx>
        <c:axId val="20580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51008744"/>
        <c:crossesAt val="-40"/>
        <c:auto val="1"/>
        <c:lblOffset val="100"/>
        <c:tickLblSkip val="1"/>
        <c:noMultiLvlLbl val="0"/>
      </c:catAx>
      <c:valAx>
        <c:axId val="51008744"/>
        <c:scaling>
          <c:orientation val="minMax"/>
          <c:max val="30"/>
          <c:min val="-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2058071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1075"/>
          <c:y val="0.00625"/>
          <c:w val="0.1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2"/>
          <c:order val="0"/>
          <c:tx>
            <c:strRef>
              <c:f>'P5,6グラフ用データ（印刷不要）'!$E$2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'P5,6グラフ用データ（印刷不要）'!$F$2:$AN$2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'P5,6グラフ用データ（印刷不要）'!$E$13</c:f>
              <c:strCache>
                <c:ptCount val="1"/>
                <c:pt idx="0">
                  <c:v>前年同期比
（好転－悪化）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'P5,6グラフ用データ（印刷不要）'!$F$13:$AN$13</c:f>
              <c:numCache>
                <c:ptCount val="35"/>
                <c:pt idx="1">
                  <c:v>-19.7</c:v>
                </c:pt>
                <c:pt idx="2">
                  <c:v>-11.8</c:v>
                </c:pt>
                <c:pt idx="3">
                  <c:v>-13.9</c:v>
                </c:pt>
                <c:pt idx="4">
                  <c:v>-16.3</c:v>
                </c:pt>
                <c:pt idx="5">
                  <c:v>-14.5</c:v>
                </c:pt>
                <c:pt idx="6">
                  <c:v>-14.1</c:v>
                </c:pt>
                <c:pt idx="7">
                  <c:v>-16</c:v>
                </c:pt>
                <c:pt idx="8">
                  <c:v>-16.8</c:v>
                </c:pt>
                <c:pt idx="9">
                  <c:v>-14.4</c:v>
                </c:pt>
                <c:pt idx="10">
                  <c:v>-13.8</c:v>
                </c:pt>
                <c:pt idx="11">
                  <c:v>-10.8</c:v>
                </c:pt>
                <c:pt idx="12">
                  <c:v>-12.2</c:v>
                </c:pt>
                <c:pt idx="13">
                  <c:v>-15.7</c:v>
                </c:pt>
                <c:pt idx="14">
                  <c:v>-14.3</c:v>
                </c:pt>
                <c:pt idx="15">
                  <c:v>-11.7</c:v>
                </c:pt>
                <c:pt idx="16">
                  <c:v>-10</c:v>
                </c:pt>
                <c:pt idx="17">
                  <c:v>-9.7</c:v>
                </c:pt>
                <c:pt idx="18">
                  <c:v>-8</c:v>
                </c:pt>
                <c:pt idx="19">
                  <c:v>-11.6</c:v>
                </c:pt>
                <c:pt idx="20">
                  <c:v>-11.2</c:v>
                </c:pt>
                <c:pt idx="21">
                  <c:v>-10.7</c:v>
                </c:pt>
                <c:pt idx="22">
                  <c:v>-11.3</c:v>
                </c:pt>
                <c:pt idx="23">
                  <c:v>-8.7</c:v>
                </c:pt>
                <c:pt idx="24">
                  <c:v>-9.2</c:v>
                </c:pt>
                <c:pt idx="25">
                  <c:v>-11.9</c:v>
                </c:pt>
                <c:pt idx="26">
                  <c:v>-7.6</c:v>
                </c:pt>
                <c:pt idx="27">
                  <c:v>-11.2</c:v>
                </c:pt>
                <c:pt idx="28">
                  <c:v>-9.9</c:v>
                </c:pt>
                <c:pt idx="29">
                  <c:v>-17.8</c:v>
                </c:pt>
                <c:pt idx="30">
                  <c:v>-51.2</c:v>
                </c:pt>
                <c:pt idx="31">
                  <c:v>-39.5</c:v>
                </c:pt>
                <c:pt idx="32">
                  <c:v>-29.1</c:v>
                </c:pt>
                <c:pt idx="33">
                  <c:v>-28.4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'P5,6グラフ用データ（印刷不要）'!$E$14</c:f>
              <c:strCache>
                <c:ptCount val="1"/>
                <c:pt idx="0">
                  <c:v>来期見通し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2"/>
              <c:delete val="1"/>
            </c:dLbl>
            <c:dLbl>
              <c:idx val="33"/>
              <c:delete val="1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'P5,6グラフ用データ（印刷不要）'!$F$14:$AN$14</c:f>
              <c:numCache>
                <c:ptCount val="35"/>
                <c:pt idx="33">
                  <c:v>-28.4</c:v>
                </c:pt>
                <c:pt idx="34">
                  <c:v>-16.3</c:v>
                </c:pt>
              </c:numCache>
            </c:numRef>
          </c:val>
          <c:smooth val="0"/>
        </c:ser>
        <c:marker val="1"/>
        <c:axId val="56425513"/>
        <c:axId val="38067570"/>
      </c:lineChart>
      <c:catAx>
        <c:axId val="56425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38067570"/>
        <c:crossesAt val="-70"/>
        <c:auto val="1"/>
        <c:lblOffset val="100"/>
        <c:tickLblSkip val="1"/>
        <c:noMultiLvlLbl val="0"/>
      </c:catAx>
      <c:valAx>
        <c:axId val="38067570"/>
        <c:scaling>
          <c:orientation val="minMax"/>
          <c:max val="10"/>
          <c:min val="-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5642551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9575"/>
          <c:y val="0"/>
          <c:w val="0.175"/>
          <c:h val="0.12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2"/>
          <c:order val="0"/>
          <c:tx>
            <c:strRef>
              <c:f>'P5,6グラフ用データ（印刷不要）'!$E$2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'P5,6グラフ用データ（印刷不要）'!$F$2:$AN$2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'P5,6グラフ用データ（印刷不要）'!$E$15</c:f>
              <c:strCache>
                <c:ptCount val="1"/>
                <c:pt idx="0">
                  <c:v>今期の水準
（過剰－不足）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'P5,6グラフ用データ（印刷不要）'!$F$15:$AN$15</c:f>
              <c:numCache>
                <c:ptCount val="35"/>
                <c:pt idx="1">
                  <c:v>0.5</c:v>
                </c:pt>
                <c:pt idx="2">
                  <c:v>-1.7</c:v>
                </c:pt>
                <c:pt idx="3">
                  <c:v>0</c:v>
                </c:pt>
                <c:pt idx="4">
                  <c:v>-5.3</c:v>
                </c:pt>
                <c:pt idx="5">
                  <c:v>-5.4</c:v>
                </c:pt>
                <c:pt idx="6">
                  <c:v>-6.4</c:v>
                </c:pt>
                <c:pt idx="7">
                  <c:v>-6.6</c:v>
                </c:pt>
                <c:pt idx="8">
                  <c:v>-5.6</c:v>
                </c:pt>
                <c:pt idx="9">
                  <c:v>-7</c:v>
                </c:pt>
                <c:pt idx="10">
                  <c:v>-9.5</c:v>
                </c:pt>
                <c:pt idx="11">
                  <c:v>-9.1</c:v>
                </c:pt>
                <c:pt idx="12">
                  <c:v>-10</c:v>
                </c:pt>
                <c:pt idx="13">
                  <c:v>-8.4</c:v>
                </c:pt>
                <c:pt idx="14">
                  <c:v>-8.3</c:v>
                </c:pt>
                <c:pt idx="15">
                  <c:v>-12.1</c:v>
                </c:pt>
                <c:pt idx="16">
                  <c:v>-12.3</c:v>
                </c:pt>
                <c:pt idx="17">
                  <c:v>-16.1</c:v>
                </c:pt>
                <c:pt idx="18">
                  <c:v>-16.2</c:v>
                </c:pt>
                <c:pt idx="19">
                  <c:v>-14.8</c:v>
                </c:pt>
                <c:pt idx="20">
                  <c:v>-14.3</c:v>
                </c:pt>
                <c:pt idx="21">
                  <c:v>-18.7</c:v>
                </c:pt>
                <c:pt idx="22">
                  <c:v>-15.5</c:v>
                </c:pt>
                <c:pt idx="23">
                  <c:v>-18.8</c:v>
                </c:pt>
                <c:pt idx="24">
                  <c:v>-20.1</c:v>
                </c:pt>
                <c:pt idx="25">
                  <c:v>-19.5</c:v>
                </c:pt>
                <c:pt idx="26">
                  <c:v>-13.8</c:v>
                </c:pt>
                <c:pt idx="27">
                  <c:v>-14.1</c:v>
                </c:pt>
                <c:pt idx="28">
                  <c:v>-14.6</c:v>
                </c:pt>
                <c:pt idx="29">
                  <c:v>-11</c:v>
                </c:pt>
                <c:pt idx="30">
                  <c:v>10.3</c:v>
                </c:pt>
                <c:pt idx="31">
                  <c:v>2.6</c:v>
                </c:pt>
                <c:pt idx="32">
                  <c:v>-2.1</c:v>
                </c:pt>
                <c:pt idx="33">
                  <c:v>-0.3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'P5,6グラフ用データ（印刷不要）'!$E$16</c:f>
              <c:strCache>
                <c:ptCount val="1"/>
                <c:pt idx="0">
                  <c:v>前年同期比
（増加－減少）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'P5,6グラフ用データ（印刷不要）'!$F$16:$AN$16</c:f>
              <c:numCache>
                <c:ptCount val="35"/>
                <c:pt idx="1">
                  <c:v>-6.4</c:v>
                </c:pt>
                <c:pt idx="2">
                  <c:v>1.2</c:v>
                </c:pt>
                <c:pt idx="3">
                  <c:v>-3.5</c:v>
                </c:pt>
                <c:pt idx="4">
                  <c:v>1.5</c:v>
                </c:pt>
                <c:pt idx="5">
                  <c:v>-0.3</c:v>
                </c:pt>
                <c:pt idx="6">
                  <c:v>0</c:v>
                </c:pt>
                <c:pt idx="7">
                  <c:v>-2</c:v>
                </c:pt>
                <c:pt idx="8">
                  <c:v>0.8</c:v>
                </c:pt>
                <c:pt idx="9">
                  <c:v>-5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-4.6</c:v>
                </c:pt>
                <c:pt idx="14">
                  <c:v>0</c:v>
                </c:pt>
                <c:pt idx="15">
                  <c:v>-3.6</c:v>
                </c:pt>
                <c:pt idx="16">
                  <c:v>-5.5</c:v>
                </c:pt>
                <c:pt idx="17">
                  <c:v>-1.5</c:v>
                </c:pt>
                <c:pt idx="18">
                  <c:v>-0.5</c:v>
                </c:pt>
                <c:pt idx="19">
                  <c:v>-1</c:v>
                </c:pt>
                <c:pt idx="20">
                  <c:v>-3.4</c:v>
                </c:pt>
                <c:pt idx="21">
                  <c:v>-6.6</c:v>
                </c:pt>
                <c:pt idx="22">
                  <c:v>0.5</c:v>
                </c:pt>
                <c:pt idx="23">
                  <c:v>0.5</c:v>
                </c:pt>
                <c:pt idx="24">
                  <c:v>-2.6</c:v>
                </c:pt>
                <c:pt idx="25">
                  <c:v>-9.4</c:v>
                </c:pt>
                <c:pt idx="26">
                  <c:v>-1</c:v>
                </c:pt>
                <c:pt idx="27">
                  <c:v>-6.3</c:v>
                </c:pt>
                <c:pt idx="28">
                  <c:v>-2.4</c:v>
                </c:pt>
                <c:pt idx="29">
                  <c:v>-8.1</c:v>
                </c:pt>
                <c:pt idx="30">
                  <c:v>-9</c:v>
                </c:pt>
                <c:pt idx="31">
                  <c:v>-9.7</c:v>
                </c:pt>
                <c:pt idx="32">
                  <c:v>-9.4</c:v>
                </c:pt>
                <c:pt idx="33">
                  <c:v>-11.4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'P5,6グラフ用データ（印刷不要）'!$E$17</c:f>
              <c:strCache>
                <c:ptCount val="1"/>
                <c:pt idx="0">
                  <c:v>来期見通し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2"/>
              <c:delete val="1"/>
            </c:dLbl>
            <c:dLbl>
              <c:idx val="33"/>
              <c:delete val="1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'P5,6グラフ用データ（印刷不要）'!$F$17:$AN$17</c:f>
              <c:numCache>
                <c:ptCount val="35"/>
                <c:pt idx="33">
                  <c:v>-11.4</c:v>
                </c:pt>
                <c:pt idx="34">
                  <c:v>-5</c:v>
                </c:pt>
              </c:numCache>
            </c:numRef>
          </c:val>
          <c:smooth val="0"/>
        </c:ser>
        <c:marker val="1"/>
        <c:axId val="7063811"/>
        <c:axId val="63574300"/>
      </c:lineChart>
      <c:catAx>
        <c:axId val="7063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63574300"/>
        <c:crossesAt val="-30"/>
        <c:auto val="1"/>
        <c:lblOffset val="100"/>
        <c:tickLblSkip val="1"/>
        <c:noMultiLvlLbl val="0"/>
      </c:catAx>
      <c:valAx>
        <c:axId val="63574300"/>
        <c:scaling>
          <c:orientation val="minMax"/>
          <c:max val="20"/>
          <c:min val="-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7063811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725"/>
          <c:y val="0.00625"/>
          <c:w val="0.1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5"/>
          <c:w val="1"/>
          <c:h val="0.9205"/>
        </c:manualLayout>
      </c:layout>
      <c:lineChart>
        <c:grouping val="standard"/>
        <c:varyColors val="0"/>
        <c:ser>
          <c:idx val="2"/>
          <c:order val="0"/>
          <c:tx>
            <c:strRef>
              <c:f>'P5,6グラフ用データ（印刷不要）'!$E$2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'P5,6グラフ用データ（印刷不要）'!$F$2:$AN$2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'P5,6グラフ用データ（印刷不要）'!$E$10</c:f>
              <c:strCache>
                <c:ptCount val="1"/>
                <c:pt idx="0">
                  <c:v>今期の水準
（黒字－赤字）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'P5,6グラフ用データ（印刷不要）'!$F$10:$AN$10</c:f>
              <c:numCache>
                <c:ptCount val="35"/>
                <c:pt idx="1">
                  <c:v>-21.4</c:v>
                </c:pt>
                <c:pt idx="2">
                  <c:v>-8.2</c:v>
                </c:pt>
                <c:pt idx="3">
                  <c:v>-11.9</c:v>
                </c:pt>
                <c:pt idx="4">
                  <c:v>-4.5</c:v>
                </c:pt>
                <c:pt idx="5">
                  <c:v>-8.5</c:v>
                </c:pt>
                <c:pt idx="6">
                  <c:v>-4.6</c:v>
                </c:pt>
                <c:pt idx="7">
                  <c:v>-7</c:v>
                </c:pt>
                <c:pt idx="8">
                  <c:v>-7.6</c:v>
                </c:pt>
                <c:pt idx="9">
                  <c:v>-5.7</c:v>
                </c:pt>
                <c:pt idx="10">
                  <c:v>-4.7</c:v>
                </c:pt>
                <c:pt idx="11">
                  <c:v>1</c:v>
                </c:pt>
                <c:pt idx="12">
                  <c:v>2.4</c:v>
                </c:pt>
                <c:pt idx="13">
                  <c:v>-0.2</c:v>
                </c:pt>
                <c:pt idx="14">
                  <c:v>0.2</c:v>
                </c:pt>
                <c:pt idx="15">
                  <c:v>2.4</c:v>
                </c:pt>
                <c:pt idx="16">
                  <c:v>3.8</c:v>
                </c:pt>
                <c:pt idx="17">
                  <c:v>-0.7</c:v>
                </c:pt>
                <c:pt idx="18">
                  <c:v>3.8</c:v>
                </c:pt>
                <c:pt idx="19">
                  <c:v>2</c:v>
                </c:pt>
                <c:pt idx="20">
                  <c:v>6</c:v>
                </c:pt>
                <c:pt idx="21">
                  <c:v>2.8</c:v>
                </c:pt>
                <c:pt idx="22">
                  <c:v>9.1</c:v>
                </c:pt>
                <c:pt idx="23">
                  <c:v>10.1</c:v>
                </c:pt>
                <c:pt idx="24">
                  <c:v>7.2</c:v>
                </c:pt>
                <c:pt idx="25">
                  <c:v>4</c:v>
                </c:pt>
                <c:pt idx="26">
                  <c:v>5.8</c:v>
                </c:pt>
                <c:pt idx="27">
                  <c:v>6.7</c:v>
                </c:pt>
                <c:pt idx="28">
                  <c:v>7.4</c:v>
                </c:pt>
                <c:pt idx="29">
                  <c:v>-1.5</c:v>
                </c:pt>
                <c:pt idx="30">
                  <c:v>-42.1</c:v>
                </c:pt>
                <c:pt idx="31">
                  <c:v>-33.8</c:v>
                </c:pt>
                <c:pt idx="32">
                  <c:v>-19.7</c:v>
                </c:pt>
                <c:pt idx="33">
                  <c:v>-24.4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'P5,6グラフ用データ（印刷不要）'!$E$11</c:f>
              <c:strCache>
                <c:ptCount val="1"/>
                <c:pt idx="0">
                  <c:v>前年同期比
（好転－悪化）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'P5,6グラフ用データ（印刷不要）'!$F$11:$AN$11</c:f>
              <c:numCache>
                <c:ptCount val="35"/>
                <c:pt idx="1">
                  <c:v>-34.7</c:v>
                </c:pt>
                <c:pt idx="2">
                  <c:v>-24.5</c:v>
                </c:pt>
                <c:pt idx="3">
                  <c:v>-28.1</c:v>
                </c:pt>
                <c:pt idx="4">
                  <c:v>-26.3</c:v>
                </c:pt>
                <c:pt idx="5">
                  <c:v>-22.5</c:v>
                </c:pt>
                <c:pt idx="6">
                  <c:v>-27.4</c:v>
                </c:pt>
                <c:pt idx="7">
                  <c:v>-33.2</c:v>
                </c:pt>
                <c:pt idx="8">
                  <c:v>-31.7</c:v>
                </c:pt>
                <c:pt idx="9">
                  <c:v>-27.2</c:v>
                </c:pt>
                <c:pt idx="10">
                  <c:v>-22.5</c:v>
                </c:pt>
                <c:pt idx="11">
                  <c:v>-18.7</c:v>
                </c:pt>
                <c:pt idx="12">
                  <c:v>-18.9</c:v>
                </c:pt>
                <c:pt idx="13">
                  <c:v>-22.3</c:v>
                </c:pt>
                <c:pt idx="14">
                  <c:v>-24</c:v>
                </c:pt>
                <c:pt idx="15">
                  <c:v>-22.6</c:v>
                </c:pt>
                <c:pt idx="16">
                  <c:v>-19.9</c:v>
                </c:pt>
                <c:pt idx="17">
                  <c:v>-18.1</c:v>
                </c:pt>
                <c:pt idx="18">
                  <c:v>-12.6</c:v>
                </c:pt>
                <c:pt idx="19">
                  <c:v>-15.4</c:v>
                </c:pt>
                <c:pt idx="20">
                  <c:v>-19</c:v>
                </c:pt>
                <c:pt idx="21">
                  <c:v>-19.1</c:v>
                </c:pt>
                <c:pt idx="22">
                  <c:v>-19.6</c:v>
                </c:pt>
                <c:pt idx="23">
                  <c:v>-18.6</c:v>
                </c:pt>
                <c:pt idx="24">
                  <c:v>-16.4</c:v>
                </c:pt>
                <c:pt idx="25">
                  <c:v>-18.5</c:v>
                </c:pt>
                <c:pt idx="26">
                  <c:v>-15.8</c:v>
                </c:pt>
                <c:pt idx="27">
                  <c:v>-23.2</c:v>
                </c:pt>
                <c:pt idx="28">
                  <c:v>-21.6</c:v>
                </c:pt>
                <c:pt idx="29">
                  <c:v>-29.7</c:v>
                </c:pt>
                <c:pt idx="30">
                  <c:v>-66.3</c:v>
                </c:pt>
                <c:pt idx="31">
                  <c:v>-57.9</c:v>
                </c:pt>
                <c:pt idx="32">
                  <c:v>-49.3</c:v>
                </c:pt>
                <c:pt idx="33">
                  <c:v>-42.9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'P5,6グラフ用データ（印刷不要）'!$E$12</c:f>
              <c:strCache>
                <c:ptCount val="1"/>
                <c:pt idx="0">
                  <c:v>来期見通し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2"/>
              <c:delete val="1"/>
            </c:dLbl>
            <c:dLbl>
              <c:idx val="33"/>
              <c:delete val="1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'P5,6グラフ用データ（印刷不要）'!$F$1:$AN$1</c:f>
              <c:strCache>
                <c:ptCount val="35"/>
                <c:pt idx="1">
                  <c:v>2013年
1～3月期</c:v>
                </c:pt>
                <c:pt idx="2">
                  <c:v>
4～6月期</c:v>
                </c:pt>
                <c:pt idx="3">
                  <c:v>
7～9月期</c:v>
                </c:pt>
                <c:pt idx="4">
                  <c:v>
10～12月期</c:v>
                </c:pt>
                <c:pt idx="5">
                  <c:v>2014年
1～3月期</c:v>
                </c:pt>
                <c:pt idx="6">
                  <c:v>
4～6月期</c:v>
                </c:pt>
                <c:pt idx="7">
                  <c:v>
7～9月期</c:v>
                </c:pt>
                <c:pt idx="8">
                  <c:v>
10～12月期</c:v>
                </c:pt>
                <c:pt idx="9">
                  <c:v>2015年
1～3月期</c:v>
                </c:pt>
                <c:pt idx="10">
                  <c:v>
4～6月期</c:v>
                </c:pt>
                <c:pt idx="11">
                  <c:v>
7～9月期</c:v>
                </c:pt>
                <c:pt idx="12">
                  <c:v>
10～12月期</c:v>
                </c:pt>
                <c:pt idx="13">
                  <c:v>2016年
1～3月期</c:v>
                </c:pt>
                <c:pt idx="14">
                  <c:v>
4～6月期</c:v>
                </c:pt>
                <c:pt idx="15">
                  <c:v>
7～9月期</c:v>
                </c:pt>
                <c:pt idx="16">
                  <c:v>
10～12月期</c:v>
                </c:pt>
                <c:pt idx="17">
                  <c:v>2017年
1～3月期</c:v>
                </c:pt>
                <c:pt idx="18">
                  <c:v>
4～6月期</c:v>
                </c:pt>
                <c:pt idx="19">
                  <c:v>
7～9月期</c:v>
                </c:pt>
                <c:pt idx="20">
                  <c:v>
10～12月期</c:v>
                </c:pt>
                <c:pt idx="21">
                  <c:v>2018年
1～3月期</c:v>
                </c:pt>
                <c:pt idx="22">
                  <c:v>
4～6月期</c:v>
                </c:pt>
                <c:pt idx="23">
                  <c:v>
7～9月期</c:v>
                </c:pt>
                <c:pt idx="24">
                  <c:v>
10～12月期</c:v>
                </c:pt>
                <c:pt idx="25">
                  <c:v>2019年
1～3月期</c:v>
                </c:pt>
                <c:pt idx="26">
                  <c:v>
4～6月期</c:v>
                </c:pt>
                <c:pt idx="27">
                  <c:v>
7～9月期</c:v>
                </c:pt>
                <c:pt idx="28">
                  <c:v>
10～12月期</c:v>
                </c:pt>
                <c:pt idx="29">
                  <c:v>2020年
1～3月期</c:v>
                </c:pt>
                <c:pt idx="30">
                  <c:v>
4～6月期</c:v>
                </c:pt>
                <c:pt idx="31">
                  <c:v>
7～9月期</c:v>
                </c:pt>
                <c:pt idx="32">
                  <c:v>
10～12月期</c:v>
                </c:pt>
                <c:pt idx="33">
                  <c:v>2021年
1～3月期</c:v>
                </c:pt>
                <c:pt idx="34">
                  <c:v>
4～6月期
（見通し）</c:v>
                </c:pt>
              </c:strCache>
            </c:strRef>
          </c:cat>
          <c:val>
            <c:numRef>
              <c:f>'P5,6グラフ用データ（印刷不要）'!$F$12:$AN$12</c:f>
              <c:numCache>
                <c:ptCount val="35"/>
                <c:pt idx="33">
                  <c:v>-42.9</c:v>
                </c:pt>
                <c:pt idx="34">
                  <c:v>-23</c:v>
                </c:pt>
              </c:numCache>
            </c:numRef>
          </c:val>
          <c:smooth val="0"/>
        </c:ser>
        <c:marker val="1"/>
        <c:axId val="35297789"/>
        <c:axId val="49244646"/>
      </c:lineChart>
      <c:catAx>
        <c:axId val="35297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49244646"/>
        <c:crossesAt val="-70"/>
        <c:auto val="1"/>
        <c:lblOffset val="100"/>
        <c:tickLblSkip val="1"/>
        <c:noMultiLvlLbl val="0"/>
      </c:catAx>
      <c:valAx>
        <c:axId val="49244646"/>
        <c:scaling>
          <c:orientation val="minMax"/>
          <c:max val="10"/>
          <c:min val="-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3529778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9575"/>
          <c:y val="0"/>
          <c:w val="0.175"/>
          <c:h val="0.16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24950" y="862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今期（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月期）の中小企業の景況は、前年同期に比べた業況、売上、経常利益のＤＩにおいて、前期（平成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１～３月期）より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悪化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超幅が拡大し、大幅な「悪化」超が続いた。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124950" y="862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来期（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月期）の見通しについては、前年同期比に比べた業況、売上げ、経常利益のＤＩにおいて、今期より「悪化」超幅は縮小する見通しとなっている。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なお、今期に比べた来期の業況の見通しについては、全産業で「悪化」超となっているものの、「悪化」超幅はやや縮小する見通しとなっている。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9124950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124950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24950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9124950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9124950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9124950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124950" y="862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今期（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月期）の中小企業の景況は、前年同期に比べた業況、売上、経常利益のＤＩにおいて、前期（平成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１～３月期）より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悪化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超幅が拡大し、大幅な「悪化」超が続いた。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124950" y="862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来期（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月期）の見通しについては、前年同期比に比べた業況、売上げ、経常利益のＤＩにおいて、今期より「悪化」超幅は縮小する見通しとなっている。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なお、今期に比べた来期の業況の見通しについては、全産業で「悪化」超となっているものの、「悪化」超幅はやや縮小する見通しとなっている。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9124950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3" name="Line 13"/>
        <xdr:cNvSpPr>
          <a:spLocks/>
        </xdr:cNvSpPr>
      </xdr:nvSpPr>
      <xdr:spPr>
        <a:xfrm>
          <a:off x="9124950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>
          <a:off x="9124950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5" name="Line 15"/>
        <xdr:cNvSpPr>
          <a:spLocks/>
        </xdr:cNvSpPr>
      </xdr:nvSpPr>
      <xdr:spPr>
        <a:xfrm>
          <a:off x="9124950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9124950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>
          <a:off x="9124950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9124950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5275"/>
          <a:ext cx="762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1</xdr:col>
      <xdr:colOff>9525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95275"/>
          <a:ext cx="762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1</xdr:col>
      <xdr:colOff>9525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5275"/>
          <a:ext cx="762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1</xdr:col>
      <xdr:colOff>9525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5275"/>
          <a:ext cx="762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1</xdr:col>
      <xdr:colOff>9525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295275"/>
          <a:ext cx="762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1</xdr:col>
      <xdr:colOff>9525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295275"/>
          <a:ext cx="762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1</xdr:col>
      <xdr:colOff>9525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295275"/>
          <a:ext cx="762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1</xdr:col>
      <xdr:colOff>9525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295275"/>
          <a:ext cx="762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1</xdr:col>
      <xdr:colOff>9525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295275"/>
          <a:ext cx="762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1</xdr:col>
      <xdr:colOff>9525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295275"/>
          <a:ext cx="762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1</xdr:col>
      <xdr:colOff>9525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295275"/>
          <a:ext cx="762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1</xdr:col>
      <xdr:colOff>9525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295275"/>
          <a:ext cx="762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1</xdr:col>
      <xdr:colOff>9525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295275"/>
          <a:ext cx="762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1</xdr:col>
      <xdr:colOff>9525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295275"/>
          <a:ext cx="762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1</xdr:col>
      <xdr:colOff>9525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295275"/>
          <a:ext cx="762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" name="Line 4"/>
        <xdr:cNvSpPr>
          <a:spLocks/>
        </xdr:cNvSpPr>
      </xdr:nvSpPr>
      <xdr:spPr>
        <a:xfrm>
          <a:off x="848677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2" name="Line 5"/>
        <xdr:cNvSpPr>
          <a:spLocks/>
        </xdr:cNvSpPr>
      </xdr:nvSpPr>
      <xdr:spPr>
        <a:xfrm>
          <a:off x="848677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3" name="Line 6"/>
        <xdr:cNvSpPr>
          <a:spLocks/>
        </xdr:cNvSpPr>
      </xdr:nvSpPr>
      <xdr:spPr>
        <a:xfrm>
          <a:off x="848677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4" name="Line 7"/>
        <xdr:cNvSpPr>
          <a:spLocks/>
        </xdr:cNvSpPr>
      </xdr:nvSpPr>
      <xdr:spPr>
        <a:xfrm>
          <a:off x="848677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5" name="Line 8"/>
        <xdr:cNvSpPr>
          <a:spLocks/>
        </xdr:cNvSpPr>
      </xdr:nvSpPr>
      <xdr:spPr>
        <a:xfrm>
          <a:off x="848677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6" name="Line 9"/>
        <xdr:cNvSpPr>
          <a:spLocks/>
        </xdr:cNvSpPr>
      </xdr:nvSpPr>
      <xdr:spPr>
        <a:xfrm>
          <a:off x="848677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7" name="Line 10"/>
        <xdr:cNvSpPr>
          <a:spLocks/>
        </xdr:cNvSpPr>
      </xdr:nvSpPr>
      <xdr:spPr>
        <a:xfrm>
          <a:off x="848677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0.88425</cdr:x>
      <cdr:y>0.1595</cdr:y>
    </cdr:from>
    <cdr:to>
      <cdr:x>0.98875</cdr:x>
      <cdr:y>0.94025</cdr:y>
    </cdr:to>
    <cdr:grpSp>
      <cdr:nvGrpSpPr>
        <cdr:cNvPr id="1" name="Group 4"/>
        <cdr:cNvGrpSpPr>
          <a:grpSpLocks/>
        </cdr:cNvGrpSpPr>
      </cdr:nvGrpSpPr>
      <cdr:grpSpPr>
        <a:xfrm>
          <a:off x="161925" y="9525"/>
          <a:ext cx="19050" cy="85725"/>
          <a:chOff x="638" y="682"/>
          <a:chExt cx="72" cy="314"/>
        </a:xfrm>
        <a:solidFill>
          <a:srgbClr val="FFFFFF"/>
        </a:solidFill>
      </cdr:grpSpPr>
      <cdr:sp>
        <cdr:nvSpPr>
          <cdr:cNvPr id="2" name="Freeform 5"/>
          <cdr:cNvSpPr>
            <a:spLocks/>
          </cdr:cNvSpPr>
        </cdr:nvSpPr>
        <cdr:spPr>
          <a:xfrm>
            <a:off x="638" y="-50098"/>
            <a:ext cx="45" cy="295"/>
          </a:xfrm>
          <a:custGeom>
            <a:pathLst>
              <a:path h="316" w="45">
                <a:moveTo>
                  <a:pt x="0" y="316"/>
                </a:moveTo>
                <a:lnTo>
                  <a:pt x="0" y="0"/>
                </a:lnTo>
                <a:lnTo>
                  <a:pt x="45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arrow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  <cdr:sp>
        <cdr:nvSpPr>
          <cdr:cNvPr id="3" name="Rectangle 6"/>
          <cdr:cNvSpPr>
            <a:spLocks/>
          </cdr:cNvSpPr>
        </cdr:nvSpPr>
        <cdr:spPr>
          <a:xfrm>
            <a:off x="638" y="-50117"/>
            <a:ext cx="72" cy="1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見通し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26</xdr:row>
      <xdr:rowOff>133350</xdr:rowOff>
    </xdr:from>
    <xdr:to>
      <xdr:col>11</xdr:col>
      <xdr:colOff>323850</xdr:colOff>
      <xdr:row>44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7753350" y="6743700"/>
          <a:ext cx="866775" cy="3143250"/>
          <a:chOff x="638" y="682"/>
          <a:chExt cx="72" cy="314"/>
        </a:xfrm>
        <a:solidFill>
          <a:srgbClr val="FFFFFF"/>
        </a:solidFill>
      </xdr:grpSpPr>
      <xdr:sp>
        <xdr:nvSpPr>
          <xdr:cNvPr id="2" name="Line 4"/>
          <xdr:cNvSpPr>
            <a:spLocks/>
          </xdr:cNvSpPr>
        </xdr:nvSpPr>
        <xdr:spPr>
          <a:xfrm>
            <a:off x="638" y="682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Line 20"/>
          <xdr:cNvSpPr>
            <a:spLocks/>
          </xdr:cNvSpPr>
        </xdr:nvSpPr>
        <xdr:spPr>
          <a:xfrm>
            <a:off x="638" y="682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Line 22"/>
          <xdr:cNvSpPr>
            <a:spLocks/>
          </xdr:cNvSpPr>
        </xdr:nvSpPr>
        <xdr:spPr>
          <a:xfrm>
            <a:off x="644" y="693"/>
            <a:ext cx="14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Line 25"/>
          <xdr:cNvSpPr>
            <a:spLocks/>
          </xdr:cNvSpPr>
        </xdr:nvSpPr>
        <xdr:spPr>
          <a:xfrm>
            <a:off x="642" y="692"/>
            <a:ext cx="13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" name="Line 26"/>
          <xdr:cNvSpPr>
            <a:spLocks/>
          </xdr:cNvSpPr>
        </xdr:nvSpPr>
        <xdr:spPr>
          <a:xfrm>
            <a:off x="642" y="694"/>
            <a:ext cx="1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" name="Line 27"/>
          <xdr:cNvSpPr>
            <a:spLocks/>
          </xdr:cNvSpPr>
        </xdr:nvSpPr>
        <xdr:spPr>
          <a:xfrm>
            <a:off x="643" y="694"/>
            <a:ext cx="1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" name="Line 28"/>
          <xdr:cNvSpPr>
            <a:spLocks/>
          </xdr:cNvSpPr>
        </xdr:nvSpPr>
        <xdr:spPr>
          <a:xfrm>
            <a:off x="638" y="682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" name="Line 29"/>
          <xdr:cNvSpPr>
            <a:spLocks/>
          </xdr:cNvSpPr>
        </xdr:nvSpPr>
        <xdr:spPr>
          <a:xfrm>
            <a:off x="644" y="693"/>
            <a:ext cx="15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" name="Line 31"/>
          <xdr:cNvSpPr>
            <a:spLocks/>
          </xdr:cNvSpPr>
        </xdr:nvSpPr>
        <xdr:spPr>
          <a:xfrm>
            <a:off x="642" y="694"/>
            <a:ext cx="1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Line 32"/>
          <xdr:cNvSpPr>
            <a:spLocks/>
          </xdr:cNvSpPr>
        </xdr:nvSpPr>
        <xdr:spPr>
          <a:xfrm>
            <a:off x="642" y="694"/>
            <a:ext cx="1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aphicFrame>
        <xdr:nvGraphicFramePr>
          <xdr:cNvPr id="12" name="Chart 40"/>
          <xdr:cNvGraphicFramePr/>
        </xdr:nvGraphicFramePr>
        <xdr:xfrm>
          <a:off x="638" y="682"/>
          <a:ext cx="16" cy="1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29</xdr:col>
      <xdr:colOff>0</xdr:colOff>
      <xdr:row>13</xdr:row>
      <xdr:rowOff>228600</xdr:rowOff>
    </xdr:to>
    <xdr:graphicFrame>
      <xdr:nvGraphicFramePr>
        <xdr:cNvPr id="1" name="Chart 1"/>
        <xdr:cNvGraphicFramePr/>
      </xdr:nvGraphicFramePr>
      <xdr:xfrm>
        <a:off x="19050" y="238125"/>
        <a:ext cx="85439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29</xdr:col>
      <xdr:colOff>0</xdr:colOff>
      <xdr:row>27</xdr:row>
      <xdr:rowOff>228600</xdr:rowOff>
    </xdr:to>
    <xdr:graphicFrame>
      <xdr:nvGraphicFramePr>
        <xdr:cNvPr id="2" name="Chart 2"/>
        <xdr:cNvGraphicFramePr/>
      </xdr:nvGraphicFramePr>
      <xdr:xfrm>
        <a:off x="19050" y="3571875"/>
        <a:ext cx="85439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29</xdr:row>
      <xdr:rowOff>0</xdr:rowOff>
    </xdr:from>
    <xdr:to>
      <xdr:col>29</xdr:col>
      <xdr:colOff>0</xdr:colOff>
      <xdr:row>41</xdr:row>
      <xdr:rowOff>228600</xdr:rowOff>
    </xdr:to>
    <xdr:graphicFrame>
      <xdr:nvGraphicFramePr>
        <xdr:cNvPr id="3" name="Chart 3"/>
        <xdr:cNvGraphicFramePr/>
      </xdr:nvGraphicFramePr>
      <xdr:xfrm>
        <a:off x="19050" y="6905625"/>
        <a:ext cx="85439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29</xdr:col>
      <xdr:colOff>0</xdr:colOff>
      <xdr:row>27</xdr:row>
      <xdr:rowOff>228600</xdr:rowOff>
    </xdr:to>
    <xdr:graphicFrame>
      <xdr:nvGraphicFramePr>
        <xdr:cNvPr id="1" name="Chart 1025"/>
        <xdr:cNvGraphicFramePr/>
      </xdr:nvGraphicFramePr>
      <xdr:xfrm>
        <a:off x="19050" y="3571875"/>
        <a:ext cx="85439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29</xdr:row>
      <xdr:rowOff>0</xdr:rowOff>
    </xdr:from>
    <xdr:to>
      <xdr:col>29</xdr:col>
      <xdr:colOff>0</xdr:colOff>
      <xdr:row>41</xdr:row>
      <xdr:rowOff>228600</xdr:rowOff>
    </xdr:to>
    <xdr:graphicFrame>
      <xdr:nvGraphicFramePr>
        <xdr:cNvPr id="2" name="Chart 1026"/>
        <xdr:cNvGraphicFramePr/>
      </xdr:nvGraphicFramePr>
      <xdr:xfrm>
        <a:off x="19050" y="6905625"/>
        <a:ext cx="85439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29</xdr:col>
      <xdr:colOff>0</xdr:colOff>
      <xdr:row>13</xdr:row>
      <xdr:rowOff>228600</xdr:rowOff>
    </xdr:to>
    <xdr:graphicFrame>
      <xdr:nvGraphicFramePr>
        <xdr:cNvPr id="3" name="Chart 1027"/>
        <xdr:cNvGraphicFramePr/>
      </xdr:nvGraphicFramePr>
      <xdr:xfrm>
        <a:off x="19050" y="238125"/>
        <a:ext cx="85439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7</xdr:row>
      <xdr:rowOff>123825</xdr:rowOff>
    </xdr:from>
    <xdr:to>
      <xdr:col>19</xdr:col>
      <xdr:colOff>581025</xdr:colOff>
      <xdr:row>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324850" y="15335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142875</xdr:colOff>
      <xdr:row>10</xdr:row>
      <xdr:rowOff>133350</xdr:rowOff>
    </xdr:from>
    <xdr:to>
      <xdr:col>19</xdr:col>
      <xdr:colOff>571500</xdr:colOff>
      <xdr:row>10</xdr:row>
      <xdr:rowOff>133350</xdr:rowOff>
    </xdr:to>
    <xdr:sp>
      <xdr:nvSpPr>
        <xdr:cNvPr id="2" name="Line 2"/>
        <xdr:cNvSpPr>
          <a:spLocks/>
        </xdr:cNvSpPr>
      </xdr:nvSpPr>
      <xdr:spPr>
        <a:xfrm>
          <a:off x="8315325" y="22288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171450</xdr:colOff>
      <xdr:row>13</xdr:row>
      <xdr:rowOff>123825</xdr:rowOff>
    </xdr:from>
    <xdr:to>
      <xdr:col>19</xdr:col>
      <xdr:colOff>561975</xdr:colOff>
      <xdr:row>13</xdr:row>
      <xdr:rowOff>123825</xdr:rowOff>
    </xdr:to>
    <xdr:sp>
      <xdr:nvSpPr>
        <xdr:cNvPr id="3" name="Line 3"/>
        <xdr:cNvSpPr>
          <a:spLocks/>
        </xdr:cNvSpPr>
      </xdr:nvSpPr>
      <xdr:spPr>
        <a:xfrm>
          <a:off x="8343900" y="2905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190500</xdr:colOff>
      <xdr:row>16</xdr:row>
      <xdr:rowOff>142875</xdr:rowOff>
    </xdr:from>
    <xdr:to>
      <xdr:col>19</xdr:col>
      <xdr:colOff>609600</xdr:colOff>
      <xdr:row>16</xdr:row>
      <xdr:rowOff>142875</xdr:rowOff>
    </xdr:to>
    <xdr:sp>
      <xdr:nvSpPr>
        <xdr:cNvPr id="4" name="Line 4"/>
        <xdr:cNvSpPr>
          <a:spLocks/>
        </xdr:cNvSpPr>
      </xdr:nvSpPr>
      <xdr:spPr>
        <a:xfrm>
          <a:off x="8362950" y="3609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152400</xdr:colOff>
      <xdr:row>19</xdr:row>
      <xdr:rowOff>133350</xdr:rowOff>
    </xdr:from>
    <xdr:to>
      <xdr:col>19</xdr:col>
      <xdr:colOff>581025</xdr:colOff>
      <xdr:row>19</xdr:row>
      <xdr:rowOff>133350</xdr:rowOff>
    </xdr:to>
    <xdr:sp>
      <xdr:nvSpPr>
        <xdr:cNvPr id="5" name="Line 5"/>
        <xdr:cNvSpPr>
          <a:spLocks/>
        </xdr:cNvSpPr>
      </xdr:nvSpPr>
      <xdr:spPr>
        <a:xfrm>
          <a:off x="8324850" y="42862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171450</xdr:colOff>
      <xdr:row>22</xdr:row>
      <xdr:rowOff>133350</xdr:rowOff>
    </xdr:from>
    <xdr:to>
      <xdr:col>19</xdr:col>
      <xdr:colOff>561975</xdr:colOff>
      <xdr:row>22</xdr:row>
      <xdr:rowOff>133350</xdr:rowOff>
    </xdr:to>
    <xdr:sp>
      <xdr:nvSpPr>
        <xdr:cNvPr id="6" name="Line 6"/>
        <xdr:cNvSpPr>
          <a:spLocks/>
        </xdr:cNvSpPr>
      </xdr:nvSpPr>
      <xdr:spPr>
        <a:xfrm>
          <a:off x="8343900" y="49720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190500</xdr:colOff>
      <xdr:row>32</xdr:row>
      <xdr:rowOff>123825</xdr:rowOff>
    </xdr:from>
    <xdr:to>
      <xdr:col>19</xdr:col>
      <xdr:colOff>571500</xdr:colOff>
      <xdr:row>32</xdr:row>
      <xdr:rowOff>123825</xdr:rowOff>
    </xdr:to>
    <xdr:sp>
      <xdr:nvSpPr>
        <xdr:cNvPr id="7" name="Line 7"/>
        <xdr:cNvSpPr>
          <a:spLocks/>
        </xdr:cNvSpPr>
      </xdr:nvSpPr>
      <xdr:spPr>
        <a:xfrm>
          <a:off x="8362950" y="70866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114300</xdr:rowOff>
    </xdr:from>
    <xdr:to>
      <xdr:col>19</xdr:col>
      <xdr:colOff>609600</xdr:colOff>
      <xdr:row>35</xdr:row>
      <xdr:rowOff>114300</xdr:rowOff>
    </xdr:to>
    <xdr:sp>
      <xdr:nvSpPr>
        <xdr:cNvPr id="8" name="Line 8"/>
        <xdr:cNvSpPr>
          <a:spLocks/>
        </xdr:cNvSpPr>
      </xdr:nvSpPr>
      <xdr:spPr>
        <a:xfrm>
          <a:off x="83820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190500</xdr:colOff>
      <xdr:row>38</xdr:row>
      <xdr:rowOff>114300</xdr:rowOff>
    </xdr:from>
    <xdr:to>
      <xdr:col>19</xdr:col>
      <xdr:colOff>609600</xdr:colOff>
      <xdr:row>38</xdr:row>
      <xdr:rowOff>114300</xdr:rowOff>
    </xdr:to>
    <xdr:sp>
      <xdr:nvSpPr>
        <xdr:cNvPr id="9" name="Line 9"/>
        <xdr:cNvSpPr>
          <a:spLocks/>
        </xdr:cNvSpPr>
      </xdr:nvSpPr>
      <xdr:spPr>
        <a:xfrm>
          <a:off x="8362950" y="8524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152400</xdr:colOff>
      <xdr:row>7</xdr:row>
      <xdr:rowOff>123825</xdr:rowOff>
    </xdr:from>
    <xdr:to>
      <xdr:col>19</xdr:col>
      <xdr:colOff>581025</xdr:colOff>
      <xdr:row>7</xdr:row>
      <xdr:rowOff>123825</xdr:rowOff>
    </xdr:to>
    <xdr:sp>
      <xdr:nvSpPr>
        <xdr:cNvPr id="10" name="Line 14"/>
        <xdr:cNvSpPr>
          <a:spLocks/>
        </xdr:cNvSpPr>
      </xdr:nvSpPr>
      <xdr:spPr>
        <a:xfrm>
          <a:off x="8324850" y="15335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142875</xdr:colOff>
      <xdr:row>10</xdr:row>
      <xdr:rowOff>133350</xdr:rowOff>
    </xdr:from>
    <xdr:to>
      <xdr:col>19</xdr:col>
      <xdr:colOff>571500</xdr:colOff>
      <xdr:row>10</xdr:row>
      <xdr:rowOff>133350</xdr:rowOff>
    </xdr:to>
    <xdr:sp>
      <xdr:nvSpPr>
        <xdr:cNvPr id="11" name="Line 15"/>
        <xdr:cNvSpPr>
          <a:spLocks/>
        </xdr:cNvSpPr>
      </xdr:nvSpPr>
      <xdr:spPr>
        <a:xfrm>
          <a:off x="8315325" y="22288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171450</xdr:colOff>
      <xdr:row>13</xdr:row>
      <xdr:rowOff>123825</xdr:rowOff>
    </xdr:from>
    <xdr:to>
      <xdr:col>19</xdr:col>
      <xdr:colOff>561975</xdr:colOff>
      <xdr:row>13</xdr:row>
      <xdr:rowOff>123825</xdr:rowOff>
    </xdr:to>
    <xdr:sp>
      <xdr:nvSpPr>
        <xdr:cNvPr id="12" name="Line 16"/>
        <xdr:cNvSpPr>
          <a:spLocks/>
        </xdr:cNvSpPr>
      </xdr:nvSpPr>
      <xdr:spPr>
        <a:xfrm>
          <a:off x="8343900" y="2905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190500</xdr:colOff>
      <xdr:row>16</xdr:row>
      <xdr:rowOff>142875</xdr:rowOff>
    </xdr:from>
    <xdr:to>
      <xdr:col>19</xdr:col>
      <xdr:colOff>609600</xdr:colOff>
      <xdr:row>16</xdr:row>
      <xdr:rowOff>142875</xdr:rowOff>
    </xdr:to>
    <xdr:sp>
      <xdr:nvSpPr>
        <xdr:cNvPr id="13" name="Line 17"/>
        <xdr:cNvSpPr>
          <a:spLocks/>
        </xdr:cNvSpPr>
      </xdr:nvSpPr>
      <xdr:spPr>
        <a:xfrm>
          <a:off x="8362950" y="3609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152400</xdr:colOff>
      <xdr:row>19</xdr:row>
      <xdr:rowOff>133350</xdr:rowOff>
    </xdr:from>
    <xdr:to>
      <xdr:col>19</xdr:col>
      <xdr:colOff>581025</xdr:colOff>
      <xdr:row>19</xdr:row>
      <xdr:rowOff>133350</xdr:rowOff>
    </xdr:to>
    <xdr:sp>
      <xdr:nvSpPr>
        <xdr:cNvPr id="14" name="Line 18"/>
        <xdr:cNvSpPr>
          <a:spLocks/>
        </xdr:cNvSpPr>
      </xdr:nvSpPr>
      <xdr:spPr>
        <a:xfrm>
          <a:off x="8324850" y="42862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171450</xdr:colOff>
      <xdr:row>22</xdr:row>
      <xdr:rowOff>133350</xdr:rowOff>
    </xdr:from>
    <xdr:to>
      <xdr:col>19</xdr:col>
      <xdr:colOff>561975</xdr:colOff>
      <xdr:row>22</xdr:row>
      <xdr:rowOff>133350</xdr:rowOff>
    </xdr:to>
    <xdr:sp>
      <xdr:nvSpPr>
        <xdr:cNvPr id="15" name="Line 19"/>
        <xdr:cNvSpPr>
          <a:spLocks/>
        </xdr:cNvSpPr>
      </xdr:nvSpPr>
      <xdr:spPr>
        <a:xfrm>
          <a:off x="8343900" y="49720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190500</xdr:colOff>
      <xdr:row>32</xdr:row>
      <xdr:rowOff>123825</xdr:rowOff>
    </xdr:from>
    <xdr:to>
      <xdr:col>19</xdr:col>
      <xdr:colOff>571500</xdr:colOff>
      <xdr:row>32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8362950" y="70866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114300</xdr:rowOff>
    </xdr:from>
    <xdr:to>
      <xdr:col>19</xdr:col>
      <xdr:colOff>609600</xdr:colOff>
      <xdr:row>35</xdr:row>
      <xdr:rowOff>114300</xdr:rowOff>
    </xdr:to>
    <xdr:sp>
      <xdr:nvSpPr>
        <xdr:cNvPr id="17" name="Line 21"/>
        <xdr:cNvSpPr>
          <a:spLocks/>
        </xdr:cNvSpPr>
      </xdr:nvSpPr>
      <xdr:spPr>
        <a:xfrm>
          <a:off x="83820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190500</xdr:colOff>
      <xdr:row>38</xdr:row>
      <xdr:rowOff>114300</xdr:rowOff>
    </xdr:from>
    <xdr:to>
      <xdr:col>19</xdr:col>
      <xdr:colOff>609600</xdr:colOff>
      <xdr:row>38</xdr:row>
      <xdr:rowOff>114300</xdr:rowOff>
    </xdr:to>
    <xdr:sp>
      <xdr:nvSpPr>
        <xdr:cNvPr id="18" name="Line 22"/>
        <xdr:cNvSpPr>
          <a:spLocks/>
        </xdr:cNvSpPr>
      </xdr:nvSpPr>
      <xdr:spPr>
        <a:xfrm>
          <a:off x="8362950" y="8524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152400</xdr:colOff>
      <xdr:row>7</xdr:row>
      <xdr:rowOff>123825</xdr:rowOff>
    </xdr:from>
    <xdr:to>
      <xdr:col>19</xdr:col>
      <xdr:colOff>581025</xdr:colOff>
      <xdr:row>7</xdr:row>
      <xdr:rowOff>123825</xdr:rowOff>
    </xdr:to>
    <xdr:sp>
      <xdr:nvSpPr>
        <xdr:cNvPr id="19" name="Line 23"/>
        <xdr:cNvSpPr>
          <a:spLocks/>
        </xdr:cNvSpPr>
      </xdr:nvSpPr>
      <xdr:spPr>
        <a:xfrm>
          <a:off x="8324850" y="15335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142875</xdr:colOff>
      <xdr:row>10</xdr:row>
      <xdr:rowOff>133350</xdr:rowOff>
    </xdr:from>
    <xdr:to>
      <xdr:col>19</xdr:col>
      <xdr:colOff>571500</xdr:colOff>
      <xdr:row>10</xdr:row>
      <xdr:rowOff>133350</xdr:rowOff>
    </xdr:to>
    <xdr:sp>
      <xdr:nvSpPr>
        <xdr:cNvPr id="20" name="Line 24"/>
        <xdr:cNvSpPr>
          <a:spLocks/>
        </xdr:cNvSpPr>
      </xdr:nvSpPr>
      <xdr:spPr>
        <a:xfrm>
          <a:off x="8315325" y="22288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171450</xdr:colOff>
      <xdr:row>13</xdr:row>
      <xdr:rowOff>123825</xdr:rowOff>
    </xdr:from>
    <xdr:to>
      <xdr:col>19</xdr:col>
      <xdr:colOff>561975</xdr:colOff>
      <xdr:row>13</xdr:row>
      <xdr:rowOff>123825</xdr:rowOff>
    </xdr:to>
    <xdr:sp>
      <xdr:nvSpPr>
        <xdr:cNvPr id="21" name="Line 25"/>
        <xdr:cNvSpPr>
          <a:spLocks/>
        </xdr:cNvSpPr>
      </xdr:nvSpPr>
      <xdr:spPr>
        <a:xfrm>
          <a:off x="8343900" y="2905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190500</xdr:colOff>
      <xdr:row>16</xdr:row>
      <xdr:rowOff>142875</xdr:rowOff>
    </xdr:from>
    <xdr:to>
      <xdr:col>19</xdr:col>
      <xdr:colOff>609600</xdr:colOff>
      <xdr:row>16</xdr:row>
      <xdr:rowOff>142875</xdr:rowOff>
    </xdr:to>
    <xdr:sp>
      <xdr:nvSpPr>
        <xdr:cNvPr id="22" name="Line 26"/>
        <xdr:cNvSpPr>
          <a:spLocks/>
        </xdr:cNvSpPr>
      </xdr:nvSpPr>
      <xdr:spPr>
        <a:xfrm>
          <a:off x="8362950" y="3609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152400</xdr:colOff>
      <xdr:row>19</xdr:row>
      <xdr:rowOff>133350</xdr:rowOff>
    </xdr:from>
    <xdr:to>
      <xdr:col>19</xdr:col>
      <xdr:colOff>581025</xdr:colOff>
      <xdr:row>19</xdr:row>
      <xdr:rowOff>133350</xdr:rowOff>
    </xdr:to>
    <xdr:sp>
      <xdr:nvSpPr>
        <xdr:cNvPr id="23" name="Line 27"/>
        <xdr:cNvSpPr>
          <a:spLocks/>
        </xdr:cNvSpPr>
      </xdr:nvSpPr>
      <xdr:spPr>
        <a:xfrm>
          <a:off x="8324850" y="42862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171450</xdr:colOff>
      <xdr:row>22</xdr:row>
      <xdr:rowOff>133350</xdr:rowOff>
    </xdr:from>
    <xdr:to>
      <xdr:col>19</xdr:col>
      <xdr:colOff>561975</xdr:colOff>
      <xdr:row>22</xdr:row>
      <xdr:rowOff>133350</xdr:rowOff>
    </xdr:to>
    <xdr:sp>
      <xdr:nvSpPr>
        <xdr:cNvPr id="24" name="Line 28"/>
        <xdr:cNvSpPr>
          <a:spLocks/>
        </xdr:cNvSpPr>
      </xdr:nvSpPr>
      <xdr:spPr>
        <a:xfrm>
          <a:off x="8343900" y="49720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190500</xdr:colOff>
      <xdr:row>32</xdr:row>
      <xdr:rowOff>123825</xdr:rowOff>
    </xdr:from>
    <xdr:to>
      <xdr:col>19</xdr:col>
      <xdr:colOff>571500</xdr:colOff>
      <xdr:row>32</xdr:row>
      <xdr:rowOff>123825</xdr:rowOff>
    </xdr:to>
    <xdr:sp>
      <xdr:nvSpPr>
        <xdr:cNvPr id="25" name="Line 29"/>
        <xdr:cNvSpPr>
          <a:spLocks/>
        </xdr:cNvSpPr>
      </xdr:nvSpPr>
      <xdr:spPr>
        <a:xfrm>
          <a:off x="8362950" y="70866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114300</xdr:rowOff>
    </xdr:from>
    <xdr:to>
      <xdr:col>19</xdr:col>
      <xdr:colOff>609600</xdr:colOff>
      <xdr:row>35</xdr:row>
      <xdr:rowOff>114300</xdr:rowOff>
    </xdr:to>
    <xdr:sp>
      <xdr:nvSpPr>
        <xdr:cNvPr id="26" name="Line 30"/>
        <xdr:cNvSpPr>
          <a:spLocks/>
        </xdr:cNvSpPr>
      </xdr:nvSpPr>
      <xdr:spPr>
        <a:xfrm>
          <a:off x="83820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190500</xdr:colOff>
      <xdr:row>38</xdr:row>
      <xdr:rowOff>114300</xdr:rowOff>
    </xdr:from>
    <xdr:to>
      <xdr:col>19</xdr:col>
      <xdr:colOff>609600</xdr:colOff>
      <xdr:row>38</xdr:row>
      <xdr:rowOff>114300</xdr:rowOff>
    </xdr:to>
    <xdr:sp>
      <xdr:nvSpPr>
        <xdr:cNvPr id="27" name="Line 31"/>
        <xdr:cNvSpPr>
          <a:spLocks/>
        </xdr:cNvSpPr>
      </xdr:nvSpPr>
      <xdr:spPr>
        <a:xfrm>
          <a:off x="8362950" y="8524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247650</xdr:colOff>
      <xdr:row>0</xdr:row>
      <xdr:rowOff>0</xdr:rowOff>
    </xdr:from>
    <xdr:to>
      <xdr:col>31</xdr:col>
      <xdr:colOff>676275</xdr:colOff>
      <xdr:row>0</xdr:row>
      <xdr:rowOff>0</xdr:rowOff>
    </xdr:to>
    <xdr:sp>
      <xdr:nvSpPr>
        <xdr:cNvPr id="1" name="Line 4"/>
        <xdr:cNvSpPr>
          <a:spLocks/>
        </xdr:cNvSpPr>
      </xdr:nvSpPr>
      <xdr:spPr>
        <a:xfrm>
          <a:off x="162210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247650</xdr:colOff>
      <xdr:row>41</xdr:row>
      <xdr:rowOff>161925</xdr:rowOff>
    </xdr:from>
    <xdr:to>
      <xdr:col>31</xdr:col>
      <xdr:colOff>676275</xdr:colOff>
      <xdr:row>41</xdr:row>
      <xdr:rowOff>161925</xdr:rowOff>
    </xdr:to>
    <xdr:sp>
      <xdr:nvSpPr>
        <xdr:cNvPr id="2" name="Line 20"/>
        <xdr:cNvSpPr>
          <a:spLocks/>
        </xdr:cNvSpPr>
      </xdr:nvSpPr>
      <xdr:spPr>
        <a:xfrm>
          <a:off x="16221075" y="91535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13</xdr:row>
      <xdr:rowOff>0</xdr:rowOff>
    </xdr:from>
    <xdr:to>
      <xdr:col>23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82962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0</xdr:colOff>
      <xdr:row>13</xdr:row>
      <xdr:rowOff>0</xdr:rowOff>
    </xdr:to>
    <xdr:sp>
      <xdr:nvSpPr>
        <xdr:cNvPr id="2" name="Line 15"/>
        <xdr:cNvSpPr>
          <a:spLocks/>
        </xdr:cNvSpPr>
      </xdr:nvSpPr>
      <xdr:spPr>
        <a:xfrm>
          <a:off x="82962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yoshida\&#12487;&#12473;&#12463;&#12488;&#12483;&#12503;\CRC_C3&#26696;&#20214;\&#22793;&#26356;&#26696;\&#36895;&#22577;&#22793;&#26356;&#26696;0305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rcz1080\&#26223;&#27841;\&#36895;&#22577;&#65288;&#31532;91&#22238;)%20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入力"/>
      <sheetName val="（速）P1"/>
      <sheetName val="（速）P２"/>
      <sheetName val="（速）P3"/>
      <sheetName val="（速）P4"/>
      <sheetName val="（速）P5"/>
      <sheetName val="（速）P6"/>
      <sheetName val="（速）P7"/>
      <sheetName val="（速）P8"/>
      <sheetName val="（要）P16･(速)P9上"/>
      <sheetName val="（要）P17･(速)P9下"/>
      <sheetName val="p11 ヒゲグラフ "/>
      <sheetName val="（要）P15"/>
      <sheetName val="作業"/>
      <sheetName val="ヒゲ作業"/>
    </sheetNames>
    <sheetDataSet>
      <sheetData sheetId="5">
        <row r="4">
          <cell r="D4" t="str">
            <v>14年</v>
          </cell>
          <cell r="G4" t="str">
            <v/>
          </cell>
          <cell r="J4" t="str">
            <v/>
          </cell>
          <cell r="M4" t="str">
            <v/>
          </cell>
          <cell r="P4" t="str">
            <v>15年</v>
          </cell>
          <cell r="S4" t="str">
            <v/>
          </cell>
        </row>
        <row r="5">
          <cell r="D5" t="str">
            <v>1～3月期</v>
          </cell>
          <cell r="G5" t="str">
            <v>4～6月期</v>
          </cell>
          <cell r="J5" t="str">
            <v>7～9月期</v>
          </cell>
          <cell r="M5" t="str">
            <v>10～12月期</v>
          </cell>
          <cell r="P5" t="str">
            <v>1～3月期</v>
          </cell>
          <cell r="S5" t="str">
            <v>4～6月期</v>
          </cell>
        </row>
        <row r="6">
          <cell r="D6">
            <v>-45.7</v>
          </cell>
          <cell r="G6">
            <v>-29.5</v>
          </cell>
          <cell r="J6">
            <v>-33.2</v>
          </cell>
          <cell r="M6">
            <v>-29.8</v>
          </cell>
          <cell r="P6">
            <v>-41</v>
          </cell>
          <cell r="S6">
            <v>-29.6</v>
          </cell>
        </row>
        <row r="7">
          <cell r="D7">
            <v>-46.6</v>
          </cell>
          <cell r="G7">
            <v>-30.9</v>
          </cell>
          <cell r="J7">
            <v>-27.6</v>
          </cell>
          <cell r="M7">
            <v>-26.8</v>
          </cell>
          <cell r="P7">
            <v>-40</v>
          </cell>
        </row>
        <row r="8">
          <cell r="D8">
            <v>-43.8</v>
          </cell>
          <cell r="G8">
            <v>-25.5</v>
          </cell>
          <cell r="J8">
            <v>-29.4</v>
          </cell>
          <cell r="M8">
            <v>-20.4</v>
          </cell>
          <cell r="P8">
            <v>-32.9</v>
          </cell>
          <cell r="S8">
            <v>-24</v>
          </cell>
        </row>
        <row r="9">
          <cell r="D9">
            <v>-45.2</v>
          </cell>
          <cell r="G9">
            <v>-28.9</v>
          </cell>
          <cell r="J9">
            <v>-22.8</v>
          </cell>
          <cell r="M9">
            <v>-21</v>
          </cell>
          <cell r="P9">
            <v>-32.3</v>
          </cell>
        </row>
        <row r="10">
          <cell r="D10">
            <v>-41.9</v>
          </cell>
          <cell r="G10">
            <v>-34.7</v>
          </cell>
          <cell r="J10">
            <v>-31</v>
          </cell>
          <cell r="M10">
            <v>-30.2</v>
          </cell>
          <cell r="P10">
            <v>-40.6</v>
          </cell>
          <cell r="S10">
            <v>-40.7</v>
          </cell>
        </row>
        <row r="11">
          <cell r="D11">
            <v>-48.2</v>
          </cell>
          <cell r="G11">
            <v>-40.7</v>
          </cell>
          <cell r="J11">
            <v>-34.7</v>
          </cell>
          <cell r="M11">
            <v>-35.8</v>
          </cell>
          <cell r="P11">
            <v>-43.1</v>
          </cell>
        </row>
        <row r="12">
          <cell r="D12">
            <v>-50</v>
          </cell>
          <cell r="G12">
            <v>-27</v>
          </cell>
          <cell r="J12">
            <v>-30.6</v>
          </cell>
          <cell r="M12">
            <v>-22.3</v>
          </cell>
          <cell r="P12">
            <v>-40.3</v>
          </cell>
          <cell r="S12">
            <v>-17.9</v>
          </cell>
        </row>
        <row r="13">
          <cell r="D13">
            <v>-50.3</v>
          </cell>
          <cell r="G13">
            <v>-25.5</v>
          </cell>
          <cell r="J13">
            <v>-18.6</v>
          </cell>
          <cell r="M13">
            <v>-16.9</v>
          </cell>
          <cell r="P13">
            <v>-37.2</v>
          </cell>
        </row>
        <row r="14">
          <cell r="D14">
            <v>-51.2</v>
          </cell>
          <cell r="G14">
            <v>-33.6</v>
          </cell>
          <cell r="J14">
            <v>-38.3</v>
          </cell>
          <cell r="M14">
            <v>-38.7</v>
          </cell>
          <cell r="P14">
            <v>-49.1</v>
          </cell>
          <cell r="S14">
            <v>-33.9</v>
          </cell>
        </row>
        <row r="15">
          <cell r="D15">
            <v>-48.8</v>
          </cell>
          <cell r="G15">
            <v>-33.9</v>
          </cell>
          <cell r="J15">
            <v>-32.1</v>
          </cell>
          <cell r="M15">
            <v>-31.1</v>
          </cell>
          <cell r="P15">
            <v>-46</v>
          </cell>
        </row>
        <row r="16">
          <cell r="D16">
            <v>-38.8</v>
          </cell>
          <cell r="G16">
            <v>-25.6</v>
          </cell>
          <cell r="J16">
            <v>-32.7</v>
          </cell>
          <cell r="M16">
            <v>-31.7</v>
          </cell>
          <cell r="P16">
            <v>-40.4</v>
          </cell>
          <cell r="S16">
            <v>-27.9</v>
          </cell>
        </row>
        <row r="17">
          <cell r="D17">
            <v>-42.3</v>
          </cell>
          <cell r="G17">
            <v>-23.6</v>
          </cell>
          <cell r="J17">
            <v>-25.6</v>
          </cell>
          <cell r="M17">
            <v>-25.8</v>
          </cell>
          <cell r="P17">
            <v>-40.3</v>
          </cell>
        </row>
      </sheetData>
      <sheetData sheetId="15">
        <row r="1">
          <cell r="A1" t="str">
            <v/>
          </cell>
          <cell r="B1" t="str">
            <v>実績DI(対前期比・季調済)</v>
          </cell>
        </row>
        <row r="2">
          <cell r="A2" t="str">
            <v>4年1～3月期</v>
          </cell>
          <cell r="B2">
            <v>-16.4</v>
          </cell>
        </row>
        <row r="3">
          <cell r="A3" t="str">
            <v>4～6月期</v>
          </cell>
          <cell r="B3">
            <v>-18.3</v>
          </cell>
        </row>
        <row r="4">
          <cell r="A4" t="str">
            <v>7～9月期</v>
          </cell>
          <cell r="B4">
            <v>-25.6</v>
          </cell>
        </row>
        <row r="5">
          <cell r="A5" t="str">
            <v>10～12月期</v>
          </cell>
          <cell r="B5">
            <v>-32</v>
          </cell>
        </row>
        <row r="6">
          <cell r="A6" t="str">
            <v>1～3月期</v>
          </cell>
          <cell r="B6">
            <v>-36.6</v>
          </cell>
        </row>
        <row r="7">
          <cell r="A7" t="str">
            <v>4～6月期</v>
          </cell>
          <cell r="B7">
            <v>-30.3</v>
          </cell>
        </row>
        <row r="8">
          <cell r="A8" t="str">
            <v>7～9月期</v>
          </cell>
          <cell r="B8">
            <v>-38.9</v>
          </cell>
        </row>
        <row r="9">
          <cell r="A9" t="str">
            <v>10～12月期</v>
          </cell>
          <cell r="B9">
            <v>-42.7</v>
          </cell>
        </row>
        <row r="10">
          <cell r="A10" t="str">
            <v>1～3月期</v>
          </cell>
          <cell r="B10">
            <v>-36.4</v>
          </cell>
        </row>
        <row r="11">
          <cell r="A11" t="str">
            <v>4～6月期</v>
          </cell>
          <cell r="B11">
            <v>-26.1</v>
          </cell>
        </row>
        <row r="12">
          <cell r="A12" t="str">
            <v>7～9月期</v>
          </cell>
          <cell r="B12">
            <v>-20.3</v>
          </cell>
        </row>
        <row r="13">
          <cell r="A13" t="str">
            <v>10～12月期</v>
          </cell>
          <cell r="B13">
            <v>-25.1</v>
          </cell>
        </row>
        <row r="14">
          <cell r="A14" t="str">
            <v>1～3月期</v>
          </cell>
          <cell r="B14">
            <v>-26.9</v>
          </cell>
        </row>
        <row r="15">
          <cell r="A15" t="str">
            <v>4～6月期</v>
          </cell>
          <cell r="B15">
            <v>-28</v>
          </cell>
        </row>
        <row r="16">
          <cell r="A16" t="str">
            <v>7～9月期</v>
          </cell>
          <cell r="B16">
            <v>-29.2</v>
          </cell>
        </row>
        <row r="17">
          <cell r="A17" t="str">
            <v>10～12月期</v>
          </cell>
          <cell r="B17">
            <v>-29.2</v>
          </cell>
        </row>
        <row r="18">
          <cell r="A18" t="str">
            <v>1～3月期</v>
          </cell>
          <cell r="B18">
            <v>-23.9</v>
          </cell>
        </row>
        <row r="19">
          <cell r="A19" t="str">
            <v>4～6月期</v>
          </cell>
          <cell r="B19">
            <v>-17.6</v>
          </cell>
        </row>
        <row r="20">
          <cell r="A20" t="str">
            <v>7～9月期</v>
          </cell>
          <cell r="B20">
            <v>-21.6</v>
          </cell>
        </row>
        <row r="21">
          <cell r="A21" t="str">
            <v>10～12月期</v>
          </cell>
          <cell r="B21">
            <v>-21.8</v>
          </cell>
        </row>
        <row r="22">
          <cell r="A22" t="str">
            <v>1～3月期</v>
          </cell>
          <cell r="B22">
            <v>-22.8</v>
          </cell>
        </row>
        <row r="23">
          <cell r="A23" t="str">
            <v>4～6月期</v>
          </cell>
          <cell r="B23">
            <v>-24</v>
          </cell>
        </row>
        <row r="24">
          <cell r="A24" t="str">
            <v>7～9月期</v>
          </cell>
          <cell r="B24">
            <v>-31</v>
          </cell>
        </row>
        <row r="25">
          <cell r="A25" t="str">
            <v>10～12月期</v>
          </cell>
          <cell r="B25">
            <v>-43.1</v>
          </cell>
        </row>
        <row r="26">
          <cell r="A26" t="str">
            <v>1～3月期</v>
          </cell>
          <cell r="B26">
            <v>-48.4</v>
          </cell>
        </row>
        <row r="27">
          <cell r="A27" t="str">
            <v>4～6月期</v>
          </cell>
          <cell r="B27">
            <v>-49.4</v>
          </cell>
        </row>
        <row r="28">
          <cell r="A28" t="str">
            <v>7～9月期</v>
          </cell>
          <cell r="B28">
            <v>-53.1</v>
          </cell>
        </row>
        <row r="29">
          <cell r="A29" t="str">
            <v>10～12月期</v>
          </cell>
          <cell r="B29">
            <v>-53.1</v>
          </cell>
        </row>
        <row r="30">
          <cell r="A30" t="str">
            <v>1～3月期</v>
          </cell>
          <cell r="B30">
            <v>-46.4</v>
          </cell>
        </row>
        <row r="31">
          <cell r="A31" t="str">
            <v>4～6月期</v>
          </cell>
          <cell r="B31">
            <v>-40.3</v>
          </cell>
        </row>
        <row r="32">
          <cell r="A32" t="str">
            <v>7～9月期</v>
          </cell>
          <cell r="B32">
            <v>-38.8</v>
          </cell>
        </row>
        <row r="33">
          <cell r="A33" t="str">
            <v>10～12月期</v>
          </cell>
          <cell r="B33">
            <v>-38.6</v>
          </cell>
        </row>
        <row r="34">
          <cell r="A34" t="str">
            <v>1～3月期</v>
          </cell>
          <cell r="B34">
            <v>-35.8</v>
          </cell>
        </row>
        <row r="35">
          <cell r="A35" t="str">
            <v>4～6月期</v>
          </cell>
          <cell r="B35">
            <v>-32.3</v>
          </cell>
        </row>
        <row r="36">
          <cell r="A36" t="str">
            <v>7～9月期</v>
          </cell>
          <cell r="B36">
            <v>-32.8</v>
          </cell>
        </row>
        <row r="37">
          <cell r="A37" t="str">
            <v>10～12月期</v>
          </cell>
          <cell r="B37">
            <v>-34.8</v>
          </cell>
        </row>
        <row r="38">
          <cell r="A38" t="str">
            <v>1～3月期</v>
          </cell>
          <cell r="B38">
            <v>-40.9</v>
          </cell>
        </row>
        <row r="39">
          <cell r="A39" t="str">
            <v>4～6月期</v>
          </cell>
          <cell r="B39">
            <v>-40</v>
          </cell>
        </row>
        <row r="40">
          <cell r="A40" t="str">
            <v>7～9月期</v>
          </cell>
          <cell r="B40">
            <v>-47.8</v>
          </cell>
        </row>
        <row r="41">
          <cell r="A41" t="str">
            <v>10～12月期</v>
          </cell>
          <cell r="B41">
            <v>-50</v>
          </cell>
        </row>
        <row r="42">
          <cell r="A42" t="str">
            <v>1～3月期</v>
          </cell>
          <cell r="B42">
            <v>-50</v>
          </cell>
        </row>
        <row r="43">
          <cell r="A43" t="str">
            <v>4～6月期</v>
          </cell>
          <cell r="B43">
            <v>-42.5</v>
          </cell>
        </row>
        <row r="44">
          <cell r="A44" t="str">
            <v>7～9月期</v>
          </cell>
          <cell r="B44">
            <v>-43.6</v>
          </cell>
        </row>
        <row r="45">
          <cell r="A45" t="str">
            <v>10～12月期</v>
          </cell>
          <cell r="B45">
            <v>-43.5</v>
          </cell>
        </row>
        <row r="46">
          <cell r="A46" t="str">
            <v>1～3月期</v>
          </cell>
          <cell r="B46">
            <v>-43.6</v>
          </cell>
        </row>
        <row r="47">
          <cell r="A47" t="str">
            <v>4～6月期見通し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入力"/>
      <sheetName val="（速）P1"/>
      <sheetName val="（速）P２"/>
      <sheetName val="（要）P4・（速）P3"/>
      <sheetName val="（要）P8・（速）P4"/>
      <sheetName val="（要）P10・（速）P5"/>
      <sheetName val="（要）P11,12・（速）P6"/>
      <sheetName val="（要）P13,14・（速）P7"/>
      <sheetName val="（速）P8"/>
      <sheetName val="（要）P15"/>
      <sheetName val="（要）P16･(速)P9上"/>
      <sheetName val="p11 ヒゲグラフ "/>
      <sheetName val="作業"/>
      <sheetName val="ヒゲ作業"/>
    </sheetNames>
    <sheetDataSet>
      <sheetData sheetId="5">
        <row r="4">
          <cell r="H4" t="str">
            <v>14年</v>
          </cell>
          <cell r="K4" t="str">
            <v/>
          </cell>
          <cell r="N4" t="str">
            <v/>
          </cell>
          <cell r="Q4" t="str">
            <v>15年</v>
          </cell>
          <cell r="T4" t="str">
            <v/>
          </cell>
          <cell r="W4" t="str">
            <v/>
          </cell>
        </row>
        <row r="5">
          <cell r="H5" t="str">
            <v>4～6月期</v>
          </cell>
          <cell r="K5" t="str">
            <v>7～9月期</v>
          </cell>
          <cell r="N5" t="str">
            <v>10～12月期</v>
          </cell>
          <cell r="Q5" t="str">
            <v>1～3月期</v>
          </cell>
          <cell r="T5" t="str">
            <v>4～6月期</v>
          </cell>
          <cell r="W5" t="str">
            <v>7～9月期</v>
          </cell>
        </row>
        <row r="6">
          <cell r="H6">
            <v>-42.5</v>
          </cell>
          <cell r="K6">
            <v>-43.8</v>
          </cell>
          <cell r="N6">
            <v>-43.5</v>
          </cell>
          <cell r="Q6">
            <v>-43.6</v>
          </cell>
          <cell r="T6">
            <v>-39.6</v>
          </cell>
          <cell r="W6">
            <v>-36.2</v>
          </cell>
        </row>
        <row r="7">
          <cell r="H7">
            <v>-44.1</v>
          </cell>
          <cell r="K7">
            <v>-36.6</v>
          </cell>
          <cell r="N7">
            <v>-37.7</v>
          </cell>
          <cell r="Q7">
            <v>-40.7</v>
          </cell>
          <cell r="T7">
            <v>-40.2</v>
          </cell>
        </row>
        <row r="8">
          <cell r="H8">
            <v>-34.2</v>
          </cell>
          <cell r="K8">
            <v>-33.3</v>
          </cell>
          <cell r="N8">
            <v>-33.1</v>
          </cell>
          <cell r="Q8">
            <v>-32.9</v>
          </cell>
          <cell r="T8">
            <v>-33.8</v>
          </cell>
          <cell r="W8">
            <v>-32.7</v>
          </cell>
        </row>
        <row r="9">
          <cell r="H9">
            <v>-34.3</v>
          </cell>
          <cell r="K9">
            <v>-29.9</v>
          </cell>
          <cell r="N9">
            <v>-30.2</v>
          </cell>
          <cell r="Q9">
            <v>-31.1</v>
          </cell>
          <cell r="T9">
            <v>-32.9</v>
          </cell>
        </row>
        <row r="10">
          <cell r="H10">
            <v>-42.2</v>
          </cell>
          <cell r="K10">
            <v>-39.4</v>
          </cell>
          <cell r="N10">
            <v>-35.2</v>
          </cell>
          <cell r="Q10">
            <v>-34</v>
          </cell>
          <cell r="T10">
            <v>-30.4</v>
          </cell>
          <cell r="W10">
            <v>-27.1</v>
          </cell>
        </row>
        <row r="11">
          <cell r="H11">
            <v>-44.3</v>
          </cell>
          <cell r="K11">
            <v>-32.4</v>
          </cell>
          <cell r="N11">
            <v>-30.9</v>
          </cell>
          <cell r="Q11">
            <v>-31.6</v>
          </cell>
          <cell r="T11">
            <v>-31.6</v>
          </cell>
        </row>
        <row r="12">
          <cell r="H12">
            <v>-28.6</v>
          </cell>
          <cell r="K12">
            <v>-28</v>
          </cell>
          <cell r="N12">
            <v>-26.1</v>
          </cell>
          <cell r="Q12">
            <v>-25.5</v>
          </cell>
          <cell r="T12">
            <v>-26.5</v>
          </cell>
          <cell r="W12">
            <v>-26.7</v>
          </cell>
        </row>
        <row r="13">
          <cell r="H13">
            <v>-31.4</v>
          </cell>
          <cell r="K13">
            <v>-24.2</v>
          </cell>
          <cell r="N13">
            <v>-24.4</v>
          </cell>
          <cell r="Q13">
            <v>-24.8</v>
          </cell>
          <cell r="T13">
            <v>-26.5</v>
          </cell>
        </row>
        <row r="14">
          <cell r="H14">
            <v>-44</v>
          </cell>
          <cell r="K14">
            <v>-42.8</v>
          </cell>
          <cell r="N14">
            <v>-43.5</v>
          </cell>
          <cell r="Q14">
            <v>-45.7</v>
          </cell>
          <cell r="T14">
            <v>-40.3</v>
          </cell>
          <cell r="W14">
            <v>-41</v>
          </cell>
        </row>
        <row r="15">
          <cell r="H15">
            <v>-48.9</v>
          </cell>
          <cell r="K15">
            <v>-43.8</v>
          </cell>
          <cell r="N15">
            <v>-41.5</v>
          </cell>
          <cell r="Q15">
            <v>-45</v>
          </cell>
          <cell r="T15">
            <v>-47.6</v>
          </cell>
        </row>
        <row r="16">
          <cell r="H16">
            <v>-34.7</v>
          </cell>
          <cell r="K16">
            <v>-33.2</v>
          </cell>
          <cell r="N16">
            <v>-33.4</v>
          </cell>
          <cell r="Q16">
            <v>-35.1</v>
          </cell>
          <cell r="T16">
            <v>-33.8</v>
          </cell>
          <cell r="W16">
            <v>-38.3</v>
          </cell>
        </row>
        <row r="17">
          <cell r="H17">
            <v>-40.1</v>
          </cell>
          <cell r="K17">
            <v>-39.3</v>
          </cell>
          <cell r="N17">
            <v>-38</v>
          </cell>
          <cell r="Q17">
            <v>-36.8</v>
          </cell>
          <cell r="T17">
            <v>-40.1</v>
          </cell>
        </row>
        <row r="18">
          <cell r="H18">
            <v>-41.7</v>
          </cell>
          <cell r="K18">
            <v>-41.4</v>
          </cell>
          <cell r="N18">
            <v>-39.5</v>
          </cell>
          <cell r="Q18">
            <v>-39.5</v>
          </cell>
          <cell r="T18">
            <v>-38.1</v>
          </cell>
          <cell r="W18">
            <v>-34.1</v>
          </cell>
        </row>
        <row r="19">
          <cell r="H19">
            <v>-42.7</v>
          </cell>
          <cell r="K19">
            <v>-29.9</v>
          </cell>
          <cell r="N19">
            <v>-34.2</v>
          </cell>
          <cell r="Q19">
            <v>-36.2</v>
          </cell>
          <cell r="T19">
            <v>-33.3</v>
          </cell>
        </row>
        <row r="20">
          <cell r="H20">
            <v>-33.3</v>
          </cell>
          <cell r="K20">
            <v>-31.5</v>
          </cell>
          <cell r="N20">
            <v>-28.1</v>
          </cell>
          <cell r="Q20">
            <v>-27.2</v>
          </cell>
          <cell r="T20">
            <v>-31.7</v>
          </cell>
          <cell r="W20">
            <v>-27</v>
          </cell>
        </row>
        <row r="21">
          <cell r="H21">
            <v>-30.6</v>
          </cell>
          <cell r="K21">
            <v>-21.9</v>
          </cell>
          <cell r="N21">
            <v>-22.3</v>
          </cell>
          <cell r="Q21">
            <v>-23.5</v>
          </cell>
          <cell r="T21">
            <v>-22.6</v>
          </cell>
        </row>
        <row r="22">
          <cell r="H22">
            <v>-45.7</v>
          </cell>
          <cell r="K22">
            <v>-49.7</v>
          </cell>
          <cell r="N22">
            <v>-51.5</v>
          </cell>
          <cell r="Q22">
            <v>-52.1</v>
          </cell>
          <cell r="T22">
            <v>-48.7</v>
          </cell>
          <cell r="W22">
            <v>-42.7</v>
          </cell>
        </row>
        <row r="23">
          <cell r="H23">
            <v>-47.3</v>
          </cell>
          <cell r="K23">
            <v>-41</v>
          </cell>
          <cell r="N23">
            <v>-42.9</v>
          </cell>
          <cell r="Q23">
            <v>-47.1</v>
          </cell>
          <cell r="T23">
            <v>-46.5</v>
          </cell>
        </row>
        <row r="24">
          <cell r="H24">
            <v>-39.7</v>
          </cell>
          <cell r="K24">
            <v>-39.7</v>
          </cell>
          <cell r="N24">
            <v>-40.6</v>
          </cell>
          <cell r="Q24">
            <v>-39.1</v>
          </cell>
          <cell r="T24">
            <v>-40.7</v>
          </cell>
          <cell r="W24">
            <v>-37.9</v>
          </cell>
        </row>
        <row r="25">
          <cell r="H25">
            <v>-37.8</v>
          </cell>
          <cell r="K25">
            <v>-35.2</v>
          </cell>
          <cell r="N25">
            <v>-34.7</v>
          </cell>
          <cell r="Q25">
            <v>-36.3</v>
          </cell>
          <cell r="T25">
            <v>-37.3</v>
          </cell>
        </row>
        <row r="26">
          <cell r="H26">
            <v>-37.2</v>
          </cell>
          <cell r="K26">
            <v>-42</v>
          </cell>
          <cell r="N26">
            <v>-44.5</v>
          </cell>
          <cell r="Q26">
            <v>-45.1</v>
          </cell>
          <cell r="T26">
            <v>-40.2</v>
          </cell>
          <cell r="W26">
            <v>-37.1</v>
          </cell>
        </row>
        <row r="27">
          <cell r="H27">
            <v>-37.2</v>
          </cell>
          <cell r="K27">
            <v>-33.8</v>
          </cell>
          <cell r="N27">
            <v>-37.9</v>
          </cell>
          <cell r="Q27">
            <v>-42.8</v>
          </cell>
          <cell r="T27">
            <v>-40.1</v>
          </cell>
        </row>
        <row r="28">
          <cell r="H28">
            <v>-34.6</v>
          </cell>
          <cell r="K28">
            <v>-33.3</v>
          </cell>
          <cell r="N28">
            <v>-34.4</v>
          </cell>
          <cell r="Q28">
            <v>-34.4</v>
          </cell>
          <cell r="T28">
            <v>-36.1</v>
          </cell>
          <cell r="W28">
            <v>-33</v>
          </cell>
        </row>
        <row r="29">
          <cell r="H29">
            <v>-29.4</v>
          </cell>
          <cell r="K29">
            <v>-28.7</v>
          </cell>
          <cell r="N29">
            <v>-30.1</v>
          </cell>
          <cell r="Q29">
            <v>-31.4</v>
          </cell>
          <cell r="T29">
            <v>-33.3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5" style="487" customWidth="1"/>
    <col min="2" max="2" width="4.59765625" style="497" customWidth="1"/>
    <col min="3" max="3" width="16.69921875" style="487" customWidth="1"/>
    <col min="4" max="4" width="6" style="487" customWidth="1"/>
    <col min="5" max="5" width="4.3984375" style="487" customWidth="1"/>
    <col min="6" max="9" width="9" style="487" customWidth="1"/>
    <col min="10" max="10" width="9.8984375" style="487" customWidth="1"/>
    <col min="11" max="11" width="3.5" style="501" bestFit="1" customWidth="1"/>
    <col min="12" max="16384" width="9" style="487" customWidth="1"/>
  </cols>
  <sheetData>
    <row r="1" spans="1:13" ht="21">
      <c r="A1" s="442"/>
      <c r="B1" s="485"/>
      <c r="C1" s="486"/>
      <c r="D1" s="442"/>
      <c r="E1" s="442"/>
      <c r="F1" s="442"/>
      <c r="G1" s="442"/>
      <c r="H1" s="442"/>
      <c r="I1" s="442"/>
      <c r="J1" s="442"/>
      <c r="K1" s="498"/>
      <c r="L1" s="442"/>
      <c r="M1" s="442"/>
    </row>
    <row r="2" spans="1:13" ht="28.5">
      <c r="A2" s="604" t="s">
        <v>307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481"/>
      <c r="M2" s="481"/>
    </row>
    <row r="3" spans="1:13" ht="14.25">
      <c r="A3" s="442"/>
      <c r="B3" s="485"/>
      <c r="C3" s="442"/>
      <c r="D3" s="442"/>
      <c r="E3" s="442"/>
      <c r="F3" s="442"/>
      <c r="G3" s="442"/>
      <c r="H3" s="442"/>
      <c r="I3" s="442"/>
      <c r="J3" s="442"/>
      <c r="K3" s="498"/>
      <c r="L3" s="442"/>
      <c r="M3" s="442"/>
    </row>
    <row r="4" spans="1:13" ht="14.25">
      <c r="A4" s="442"/>
      <c r="B4" s="485"/>
      <c r="C4" s="442"/>
      <c r="D4" s="442"/>
      <c r="E4" s="442"/>
      <c r="F4" s="442"/>
      <c r="G4" s="442"/>
      <c r="H4" s="442"/>
      <c r="I4" s="442"/>
      <c r="J4" s="442"/>
      <c r="K4" s="498"/>
      <c r="L4" s="442"/>
      <c r="M4" s="442"/>
    </row>
    <row r="5" spans="1:13" ht="14.25">
      <c r="A5" s="442"/>
      <c r="B5" s="485"/>
      <c r="C5" s="442"/>
      <c r="D5" s="442"/>
      <c r="E5" s="442"/>
      <c r="F5" s="442"/>
      <c r="G5" s="442"/>
      <c r="H5" s="442"/>
      <c r="I5" s="442"/>
      <c r="J5" s="442"/>
      <c r="K5" s="498"/>
      <c r="L5" s="442"/>
      <c r="M5" s="442"/>
    </row>
    <row r="6" spans="1:13" ht="24.75" customHeight="1">
      <c r="A6" s="488" t="s">
        <v>24</v>
      </c>
      <c r="B6" s="603" t="s">
        <v>317</v>
      </c>
      <c r="C6" s="603"/>
      <c r="D6" s="442"/>
      <c r="E6" s="442"/>
      <c r="F6" s="442"/>
      <c r="G6" s="442"/>
      <c r="H6" s="442"/>
      <c r="I6" s="442"/>
      <c r="J6" s="442"/>
      <c r="K6" s="498"/>
      <c r="L6" s="442"/>
      <c r="M6" s="442"/>
    </row>
    <row r="7" spans="1:13" ht="24.75" customHeight="1">
      <c r="A7" s="489" t="s">
        <v>308</v>
      </c>
      <c r="B7" s="482" t="s">
        <v>309</v>
      </c>
      <c r="C7" s="442" t="s">
        <v>310</v>
      </c>
      <c r="D7" s="442"/>
      <c r="E7" s="442"/>
      <c r="F7" s="442" t="s">
        <v>27</v>
      </c>
      <c r="G7" s="442"/>
      <c r="H7" s="442"/>
      <c r="I7" s="442"/>
      <c r="J7" s="442"/>
      <c r="K7" s="498">
        <v>1</v>
      </c>
      <c r="L7" s="442"/>
      <c r="M7" s="442"/>
    </row>
    <row r="8" spans="1:13" ht="24.75" customHeight="1">
      <c r="A8" s="490"/>
      <c r="B8" s="482" t="s">
        <v>311</v>
      </c>
      <c r="C8" s="484" t="s">
        <v>313</v>
      </c>
      <c r="D8" s="442" t="s">
        <v>338</v>
      </c>
      <c r="E8" s="442"/>
      <c r="F8" s="442"/>
      <c r="G8" s="442"/>
      <c r="H8" s="442"/>
      <c r="I8" s="442"/>
      <c r="J8" s="442"/>
      <c r="K8" s="498">
        <v>1</v>
      </c>
      <c r="L8" s="442"/>
      <c r="M8" s="442"/>
    </row>
    <row r="9" spans="1:13" ht="24.75" customHeight="1">
      <c r="A9" s="490"/>
      <c r="B9" s="482" t="s">
        <v>312</v>
      </c>
      <c r="C9" s="484" t="s">
        <v>314</v>
      </c>
      <c r="D9" s="442" t="s">
        <v>338</v>
      </c>
      <c r="E9" s="442"/>
      <c r="F9" s="442"/>
      <c r="G9" s="442"/>
      <c r="H9" s="442"/>
      <c r="I9" s="442"/>
      <c r="J9" s="442"/>
      <c r="K9" s="498">
        <v>1</v>
      </c>
      <c r="L9" s="442"/>
      <c r="M9" s="442"/>
    </row>
    <row r="10" spans="1:13" ht="24.75" customHeight="1">
      <c r="A10" s="490"/>
      <c r="B10" s="482" t="s">
        <v>315</v>
      </c>
      <c r="C10" s="484" t="s">
        <v>316</v>
      </c>
      <c r="D10" s="442" t="s">
        <v>338</v>
      </c>
      <c r="E10" s="442"/>
      <c r="F10" s="442"/>
      <c r="G10" s="442"/>
      <c r="H10" s="442"/>
      <c r="I10" s="442"/>
      <c r="J10" s="442"/>
      <c r="K10" s="498">
        <v>1</v>
      </c>
      <c r="L10" s="442"/>
      <c r="M10" s="442"/>
    </row>
    <row r="11" spans="1:13" ht="24.75" customHeight="1">
      <c r="A11" s="490"/>
      <c r="B11" s="485"/>
      <c r="C11" s="442"/>
      <c r="D11" s="442"/>
      <c r="E11" s="442"/>
      <c r="F11" s="442"/>
      <c r="G11" s="442"/>
      <c r="H11" s="442"/>
      <c r="I11" s="442"/>
      <c r="J11" s="442"/>
      <c r="K11" s="498"/>
      <c r="L11" s="442"/>
      <c r="M11" s="442"/>
    </row>
    <row r="12" spans="1:13" ht="24.75" customHeight="1">
      <c r="A12" s="488" t="s">
        <v>25</v>
      </c>
      <c r="B12" s="603" t="s">
        <v>320</v>
      </c>
      <c r="C12" s="603"/>
      <c r="D12" s="442" t="s">
        <v>338</v>
      </c>
      <c r="E12" s="442"/>
      <c r="F12" s="442"/>
      <c r="G12" s="442"/>
      <c r="H12" s="442"/>
      <c r="I12" s="442"/>
      <c r="J12" s="442"/>
      <c r="K12" s="498">
        <v>2</v>
      </c>
      <c r="L12" s="442"/>
      <c r="M12" s="442"/>
    </row>
    <row r="13" spans="1:13" ht="24.75" customHeight="1">
      <c r="A13" s="491"/>
      <c r="B13" s="482" t="s">
        <v>309</v>
      </c>
      <c r="C13" s="492" t="s">
        <v>318</v>
      </c>
      <c r="D13" s="442" t="s">
        <v>338</v>
      </c>
      <c r="E13" s="442"/>
      <c r="F13" s="491"/>
      <c r="G13" s="491"/>
      <c r="H13" s="491"/>
      <c r="I13" s="491"/>
      <c r="J13" s="491"/>
      <c r="K13" s="499">
        <v>2</v>
      </c>
      <c r="L13" s="491"/>
      <c r="M13" s="442"/>
    </row>
    <row r="14" spans="1:13" ht="24.75" customHeight="1">
      <c r="A14" s="491"/>
      <c r="B14" s="482" t="s">
        <v>311</v>
      </c>
      <c r="C14" s="492" t="s">
        <v>319</v>
      </c>
      <c r="D14" s="442" t="s">
        <v>338</v>
      </c>
      <c r="E14" s="442"/>
      <c r="F14" s="491"/>
      <c r="G14" s="491"/>
      <c r="H14" s="491"/>
      <c r="I14" s="491"/>
      <c r="J14" s="491"/>
      <c r="K14" s="499">
        <v>2</v>
      </c>
      <c r="L14" s="491"/>
      <c r="M14" s="442"/>
    </row>
    <row r="15" spans="1:13" ht="24.75" customHeight="1">
      <c r="A15" s="491"/>
      <c r="B15" s="482"/>
      <c r="C15" s="491"/>
      <c r="D15" s="491"/>
      <c r="E15" s="491"/>
      <c r="F15" s="491"/>
      <c r="G15" s="491"/>
      <c r="H15" s="491"/>
      <c r="I15" s="491"/>
      <c r="J15" s="491"/>
      <c r="K15" s="499"/>
      <c r="L15" s="491"/>
      <c r="M15" s="442"/>
    </row>
    <row r="16" spans="1:13" ht="24.75" customHeight="1">
      <c r="A16" s="493" t="s">
        <v>26</v>
      </c>
      <c r="B16" s="603" t="s">
        <v>321</v>
      </c>
      <c r="C16" s="603"/>
      <c r="D16" s="442" t="s">
        <v>338</v>
      </c>
      <c r="E16" s="491"/>
      <c r="F16" s="491"/>
      <c r="G16" s="491"/>
      <c r="H16" s="491"/>
      <c r="I16" s="491"/>
      <c r="J16" s="491"/>
      <c r="K16" s="499">
        <v>3</v>
      </c>
      <c r="L16" s="491"/>
      <c r="M16" s="442"/>
    </row>
    <row r="17" spans="1:13" ht="24.75" customHeight="1">
      <c r="A17" s="489"/>
      <c r="B17" s="482" t="s">
        <v>309</v>
      </c>
      <c r="C17" s="484" t="s">
        <v>328</v>
      </c>
      <c r="D17" s="442"/>
      <c r="E17" s="442"/>
      <c r="F17" s="442"/>
      <c r="G17" s="442"/>
      <c r="H17" s="442"/>
      <c r="I17" s="442"/>
      <c r="J17" s="442"/>
      <c r="K17" s="498"/>
      <c r="L17" s="442"/>
      <c r="M17" s="442"/>
    </row>
    <row r="18" spans="1:13" ht="24.75" customHeight="1">
      <c r="A18" s="489"/>
      <c r="B18" s="482" t="s">
        <v>311</v>
      </c>
      <c r="C18" s="484" t="s">
        <v>330</v>
      </c>
      <c r="D18" s="442"/>
      <c r="E18" s="442"/>
      <c r="F18" s="442"/>
      <c r="G18" s="442"/>
      <c r="H18" s="442"/>
      <c r="I18" s="442"/>
      <c r="J18" s="442"/>
      <c r="K18" s="498"/>
      <c r="L18" s="442"/>
      <c r="M18" s="442"/>
    </row>
    <row r="19" spans="1:13" ht="24.75" customHeight="1">
      <c r="A19" s="489"/>
      <c r="B19" s="482" t="s">
        <v>312</v>
      </c>
      <c r="C19" s="484" t="s">
        <v>329</v>
      </c>
      <c r="D19" s="442"/>
      <c r="E19" s="442"/>
      <c r="F19" s="442"/>
      <c r="G19" s="442"/>
      <c r="H19" s="442"/>
      <c r="I19" s="442"/>
      <c r="J19" s="442"/>
      <c r="K19" s="498"/>
      <c r="L19" s="442"/>
      <c r="M19" s="442"/>
    </row>
    <row r="20" spans="1:13" ht="24.75" customHeight="1">
      <c r="A20" s="489"/>
      <c r="B20" s="482" t="s">
        <v>315</v>
      </c>
      <c r="C20" s="483" t="s">
        <v>331</v>
      </c>
      <c r="D20" s="442"/>
      <c r="E20" s="442"/>
      <c r="F20" s="442"/>
      <c r="G20" s="442"/>
      <c r="H20" s="442"/>
      <c r="I20" s="442"/>
      <c r="J20" s="442"/>
      <c r="K20" s="498"/>
      <c r="L20" s="442"/>
      <c r="M20" s="442"/>
    </row>
    <row r="21" spans="1:13" ht="24.75" customHeight="1">
      <c r="A21" s="494"/>
      <c r="B21" s="482" t="s">
        <v>322</v>
      </c>
      <c r="C21" s="484" t="s">
        <v>332</v>
      </c>
      <c r="D21" s="442"/>
      <c r="E21" s="442"/>
      <c r="F21" s="442"/>
      <c r="G21" s="442"/>
      <c r="H21" s="442"/>
      <c r="I21" s="442"/>
      <c r="J21" s="442"/>
      <c r="K21" s="498"/>
      <c r="L21" s="442"/>
      <c r="M21" s="442"/>
    </row>
    <row r="22" spans="1:13" ht="24.75" customHeight="1">
      <c r="A22" s="491"/>
      <c r="B22" s="482" t="s">
        <v>323</v>
      </c>
      <c r="C22" s="492" t="s">
        <v>333</v>
      </c>
      <c r="D22" s="442"/>
      <c r="E22" s="442"/>
      <c r="F22" s="495"/>
      <c r="G22" s="495"/>
      <c r="H22" s="495"/>
      <c r="I22" s="495"/>
      <c r="J22" s="495"/>
      <c r="K22" s="500"/>
      <c r="L22" s="442"/>
      <c r="M22" s="495"/>
    </row>
    <row r="23" spans="1:13" ht="24.75" customHeight="1">
      <c r="A23" s="491"/>
      <c r="B23" s="482" t="s">
        <v>324</v>
      </c>
      <c r="C23" s="492" t="s">
        <v>334</v>
      </c>
      <c r="D23" s="442"/>
      <c r="E23" s="442"/>
      <c r="F23" s="495"/>
      <c r="G23" s="495"/>
      <c r="H23" s="495"/>
      <c r="I23" s="495"/>
      <c r="J23" s="495"/>
      <c r="K23" s="500"/>
      <c r="L23" s="442"/>
      <c r="M23" s="495"/>
    </row>
    <row r="24" spans="1:13" ht="24.75" customHeight="1">
      <c r="A24" s="495"/>
      <c r="B24" s="482" t="s">
        <v>325</v>
      </c>
      <c r="C24" s="492" t="s">
        <v>335</v>
      </c>
      <c r="D24" s="442"/>
      <c r="E24" s="442"/>
      <c r="F24" s="495"/>
      <c r="G24" s="495"/>
      <c r="H24" s="495"/>
      <c r="I24" s="495"/>
      <c r="J24" s="495"/>
      <c r="K24" s="500"/>
      <c r="L24" s="442"/>
      <c r="M24" s="495"/>
    </row>
    <row r="25" spans="1:13" ht="24.75" customHeight="1">
      <c r="A25" s="494"/>
      <c r="B25" s="482" t="s">
        <v>326</v>
      </c>
      <c r="C25" s="484" t="s">
        <v>336</v>
      </c>
      <c r="D25" s="442"/>
      <c r="E25" s="442"/>
      <c r="F25" s="442"/>
      <c r="G25" s="442"/>
      <c r="H25" s="442"/>
      <c r="I25" s="442"/>
      <c r="J25" s="442"/>
      <c r="K25" s="498"/>
      <c r="L25" s="442"/>
      <c r="M25" s="442"/>
    </row>
    <row r="26" spans="1:13" ht="24.75" customHeight="1">
      <c r="A26" s="489"/>
      <c r="B26" s="482" t="s">
        <v>327</v>
      </c>
      <c r="C26" s="484" t="s">
        <v>337</v>
      </c>
      <c r="D26" s="442"/>
      <c r="E26" s="442"/>
      <c r="F26" s="442"/>
      <c r="G26" s="442"/>
      <c r="H26" s="442"/>
      <c r="I26" s="442"/>
      <c r="J26" s="442"/>
      <c r="K26" s="498"/>
      <c r="L26" s="442"/>
      <c r="M26" s="442"/>
    </row>
    <row r="27" spans="1:13" ht="14.25">
      <c r="A27" s="442"/>
      <c r="B27" s="496"/>
      <c r="C27" s="442"/>
      <c r="D27" s="442"/>
      <c r="E27" s="442"/>
      <c r="F27" s="442"/>
      <c r="G27" s="442"/>
      <c r="H27" s="442"/>
      <c r="I27" s="442"/>
      <c r="J27" s="442"/>
      <c r="K27" s="498"/>
      <c r="L27" s="442"/>
      <c r="M27" s="442"/>
    </row>
  </sheetData>
  <sheetProtection/>
  <mergeCells count="4">
    <mergeCell ref="B12:C12"/>
    <mergeCell ref="B6:C6"/>
    <mergeCell ref="B16:C16"/>
    <mergeCell ref="A2:K2"/>
  </mergeCells>
  <printOptions/>
  <pageMargins left="0.75" right="0.75" top="0.59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S18" sqref="S18"/>
    </sheetView>
  </sheetViews>
  <sheetFormatPr defaultColWidth="8.796875" defaultRowHeight="14.25"/>
  <cols>
    <col min="1" max="1" width="2.09765625" style="0" customWidth="1"/>
    <col min="2" max="2" width="9.69921875" style="0" customWidth="1"/>
    <col min="3" max="3" width="1.59765625" style="0" customWidth="1"/>
    <col min="4" max="4" width="7.59765625" style="0" customWidth="1"/>
    <col min="5" max="6" width="1.59765625" style="0" customWidth="1"/>
    <col min="7" max="7" width="7.59765625" style="0" customWidth="1"/>
    <col min="8" max="9" width="1.59765625" style="0" customWidth="1"/>
    <col min="10" max="10" width="7.59765625" style="0" customWidth="1"/>
    <col min="11" max="12" width="1.4921875" style="0" customWidth="1"/>
    <col min="13" max="13" width="7.59765625" style="0" customWidth="1"/>
    <col min="14" max="15" width="1.59765625" style="0" customWidth="1"/>
    <col min="16" max="16" width="7.59765625" style="0" customWidth="1"/>
    <col min="17" max="17" width="1.59765625" style="0" customWidth="1"/>
    <col min="18" max="18" width="1.4921875" style="0" customWidth="1"/>
    <col min="19" max="19" width="7.59765625" style="0" customWidth="1"/>
    <col min="20" max="21" width="1.59765625" style="0" customWidth="1"/>
    <col min="22" max="22" width="7.59765625" style="0" customWidth="1"/>
    <col min="23" max="23" width="1.59765625" style="0" customWidth="1"/>
    <col min="24" max="24" width="1.4921875" style="0" customWidth="1"/>
    <col min="25" max="28" width="2.69921875" style="0" customWidth="1"/>
  </cols>
  <sheetData>
    <row r="1" spans="1:20" ht="21.75" customHeight="1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1:20" ht="18" customHeight="1">
      <c r="A2" s="12"/>
      <c r="B2" s="36"/>
      <c r="C2" s="639" t="s">
        <v>150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1"/>
    </row>
    <row r="3" spans="1:20" ht="18" customHeight="1" thickBot="1">
      <c r="A3" s="12"/>
      <c r="B3" s="81"/>
      <c r="C3" s="646" t="s">
        <v>36</v>
      </c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3"/>
      <c r="R3" s="639" t="s">
        <v>37</v>
      </c>
      <c r="S3" s="640"/>
      <c r="T3" s="641"/>
    </row>
    <row r="4" spans="1:20" ht="18" customHeight="1" thickTop="1">
      <c r="A4" s="12"/>
      <c r="B4" s="46"/>
      <c r="C4" s="32"/>
      <c r="D4" s="52" t="str">
        <f>'P6'!H4</f>
        <v>2020年</v>
      </c>
      <c r="E4" s="29"/>
      <c r="F4" s="32"/>
      <c r="G4" s="52">
        <f>'P6'!K4</f>
      </c>
      <c r="H4" s="29"/>
      <c r="I4" s="32"/>
      <c r="J4" s="52">
        <f>'P6'!N4</f>
      </c>
      <c r="K4" s="29"/>
      <c r="L4" s="32"/>
      <c r="M4" s="52">
        <f>'P6'!Q4</f>
      </c>
      <c r="N4" s="216"/>
      <c r="O4" s="69"/>
      <c r="P4" s="70" t="str">
        <f>'P6'!T4</f>
        <v>2021年</v>
      </c>
      <c r="Q4" s="71"/>
      <c r="R4" s="215"/>
      <c r="S4" s="52">
        <f>'P6'!W4</f>
      </c>
      <c r="T4" s="29"/>
    </row>
    <row r="5" spans="1:20" ht="18" customHeight="1">
      <c r="A5" s="12"/>
      <c r="B5" s="51"/>
      <c r="C5" s="146"/>
      <c r="D5" s="64" t="str">
        <f>'P6'!H5</f>
        <v>1～3月期</v>
      </c>
      <c r="E5" s="398"/>
      <c r="F5" s="146"/>
      <c r="G5" s="64" t="str">
        <f>'P6'!K5</f>
        <v>4～6月期</v>
      </c>
      <c r="H5" s="398"/>
      <c r="I5" s="146"/>
      <c r="J5" s="64" t="str">
        <f>'P6'!N5</f>
        <v>7～9月期</v>
      </c>
      <c r="K5" s="398"/>
      <c r="L5" s="146"/>
      <c r="M5" s="64" t="str">
        <f>'P6'!Q5</f>
        <v>10～12月期</v>
      </c>
      <c r="N5" s="66"/>
      <c r="O5" s="93"/>
      <c r="P5" s="64" t="str">
        <f>'P6'!T5</f>
        <v>1～3月期</v>
      </c>
      <c r="Q5" s="66"/>
      <c r="R5" s="72"/>
      <c r="S5" s="60" t="str">
        <f>'P6'!W5</f>
        <v>4～6月期</v>
      </c>
      <c r="T5" s="30"/>
    </row>
    <row r="6" spans="1:20" ht="18" customHeight="1">
      <c r="A6" s="25" t="s">
        <v>39</v>
      </c>
      <c r="B6" s="80"/>
      <c r="C6" s="5"/>
      <c r="D6" s="124">
        <v>-29.7</v>
      </c>
      <c r="E6" s="48"/>
      <c r="F6" s="5"/>
      <c r="G6" s="124">
        <v>-66.3</v>
      </c>
      <c r="H6" s="48"/>
      <c r="I6" s="5"/>
      <c r="J6" s="124">
        <v>-57.9</v>
      </c>
      <c r="K6" s="6"/>
      <c r="L6" s="5"/>
      <c r="M6" s="124">
        <v>-49.3</v>
      </c>
      <c r="N6" s="6"/>
      <c r="O6" s="82"/>
      <c r="P6" s="124">
        <f>'P3'!I10</f>
        <v>-42.9</v>
      </c>
      <c r="Q6" s="83"/>
      <c r="R6" s="6"/>
      <c r="S6" s="124">
        <f>'P3'!I11</f>
        <v>-23</v>
      </c>
      <c r="T6" s="48"/>
    </row>
    <row r="7" spans="1:20" ht="18" customHeight="1">
      <c r="A7" s="12"/>
      <c r="B7" s="15"/>
      <c r="C7" s="10" t="s">
        <v>58</v>
      </c>
      <c r="D7" s="126">
        <v>-17</v>
      </c>
      <c r="E7" s="51" t="s">
        <v>57</v>
      </c>
      <c r="F7" s="10" t="s">
        <v>58</v>
      </c>
      <c r="G7" s="126">
        <v>-30.3</v>
      </c>
      <c r="H7" s="51" t="s">
        <v>57</v>
      </c>
      <c r="I7" s="10" t="s">
        <v>58</v>
      </c>
      <c r="J7" s="126">
        <v>-63.3</v>
      </c>
      <c r="K7" s="11" t="s">
        <v>57</v>
      </c>
      <c r="L7" s="10" t="s">
        <v>58</v>
      </c>
      <c r="M7" s="126">
        <v>-56.7</v>
      </c>
      <c r="N7" s="11" t="s">
        <v>57</v>
      </c>
      <c r="O7" s="89" t="s">
        <v>58</v>
      </c>
      <c r="P7" s="126">
        <v>-35.2</v>
      </c>
      <c r="Q7" s="90" t="s">
        <v>57</v>
      </c>
      <c r="R7" s="11"/>
      <c r="S7" s="126"/>
      <c r="T7" s="51"/>
    </row>
    <row r="8" spans="1:20" ht="18" customHeight="1">
      <c r="A8" s="12"/>
      <c r="B8" s="20" t="s">
        <v>47</v>
      </c>
      <c r="C8" s="5"/>
      <c r="D8" s="124">
        <v>-33.1</v>
      </c>
      <c r="E8" s="48"/>
      <c r="F8" s="5"/>
      <c r="G8" s="124">
        <v>-70.5</v>
      </c>
      <c r="H8" s="48"/>
      <c r="I8" s="5"/>
      <c r="J8" s="124">
        <v>-62.8</v>
      </c>
      <c r="K8" s="6"/>
      <c r="L8" s="5"/>
      <c r="M8" s="124">
        <v>-50.8</v>
      </c>
      <c r="N8" s="6"/>
      <c r="O8" s="82"/>
      <c r="P8" s="124">
        <f>'P3'!I18</f>
        <v>-30.3</v>
      </c>
      <c r="Q8" s="83"/>
      <c r="R8" s="6"/>
      <c r="S8" s="124">
        <v>-20.2</v>
      </c>
      <c r="T8" s="48"/>
    </row>
    <row r="9" spans="1:20" ht="18" customHeight="1">
      <c r="A9" s="12"/>
      <c r="B9" s="22"/>
      <c r="C9" s="10" t="s">
        <v>58</v>
      </c>
      <c r="D9" s="126">
        <v>-19.3</v>
      </c>
      <c r="E9" s="51" t="s">
        <v>57</v>
      </c>
      <c r="F9" s="10" t="s">
        <v>58</v>
      </c>
      <c r="G9" s="126">
        <v>-34.8</v>
      </c>
      <c r="H9" s="51" t="s">
        <v>57</v>
      </c>
      <c r="I9" s="10" t="s">
        <v>58</v>
      </c>
      <c r="J9" s="126">
        <v>-69.8</v>
      </c>
      <c r="K9" s="11" t="s">
        <v>57</v>
      </c>
      <c r="L9" s="10" t="s">
        <v>58</v>
      </c>
      <c r="M9" s="126">
        <v>-65.3</v>
      </c>
      <c r="N9" s="11" t="s">
        <v>57</v>
      </c>
      <c r="O9" s="89" t="s">
        <v>58</v>
      </c>
      <c r="P9" s="126">
        <v>-41.2</v>
      </c>
      <c r="Q9" s="90" t="s">
        <v>57</v>
      </c>
      <c r="R9" s="11"/>
      <c r="S9" s="126"/>
      <c r="T9" s="51"/>
    </row>
    <row r="10" spans="1:20" ht="18" customHeight="1">
      <c r="A10" s="12"/>
      <c r="B10" s="21" t="s">
        <v>65</v>
      </c>
      <c r="C10" s="5"/>
      <c r="D10" s="124">
        <v>-10.4</v>
      </c>
      <c r="E10" s="48"/>
      <c r="F10" s="5"/>
      <c r="G10" s="124">
        <v>-24</v>
      </c>
      <c r="H10" s="48"/>
      <c r="I10" s="5"/>
      <c r="J10" s="124">
        <v>-16.6</v>
      </c>
      <c r="K10" s="6"/>
      <c r="L10" s="5"/>
      <c r="M10" s="124">
        <v>-25.5</v>
      </c>
      <c r="N10" s="6"/>
      <c r="O10" s="82"/>
      <c r="P10" s="124">
        <f>'P3'!I19</f>
        <v>-8.5</v>
      </c>
      <c r="Q10" s="83"/>
      <c r="R10" s="82"/>
      <c r="S10" s="124">
        <v>-12.7</v>
      </c>
      <c r="T10" s="48"/>
    </row>
    <row r="11" spans="1:20" ht="18" customHeight="1">
      <c r="A11" s="12"/>
      <c r="B11" s="22"/>
      <c r="C11" s="10" t="s">
        <v>58</v>
      </c>
      <c r="D11" s="126">
        <v>-8.5</v>
      </c>
      <c r="E11" s="51" t="s">
        <v>57</v>
      </c>
      <c r="F11" s="10" t="s">
        <v>58</v>
      </c>
      <c r="G11" s="126">
        <v>-19.1</v>
      </c>
      <c r="H11" s="51" t="s">
        <v>57</v>
      </c>
      <c r="I11" s="10" t="s">
        <v>58</v>
      </c>
      <c r="J11" s="126">
        <v>-42</v>
      </c>
      <c r="K11" s="11" t="s">
        <v>57</v>
      </c>
      <c r="L11" s="10" t="s">
        <v>58</v>
      </c>
      <c r="M11" s="126">
        <v>-22.9</v>
      </c>
      <c r="N11" s="11" t="s">
        <v>57</v>
      </c>
      <c r="O11" s="89" t="s">
        <v>58</v>
      </c>
      <c r="P11" s="126">
        <v>-21.3</v>
      </c>
      <c r="Q11" s="90" t="s">
        <v>57</v>
      </c>
      <c r="R11" s="89"/>
      <c r="S11" s="126"/>
      <c r="T11" s="51"/>
    </row>
    <row r="12" spans="1:20" ht="18" customHeight="1">
      <c r="A12" s="12"/>
      <c r="B12" s="21" t="s">
        <v>62</v>
      </c>
      <c r="C12" s="5"/>
      <c r="D12" s="124">
        <v>-35.4</v>
      </c>
      <c r="E12" s="48"/>
      <c r="F12" s="5"/>
      <c r="G12" s="124">
        <v>-56.7</v>
      </c>
      <c r="H12" s="48"/>
      <c r="I12" s="5"/>
      <c r="J12" s="124">
        <v>-67.8</v>
      </c>
      <c r="K12" s="6"/>
      <c r="L12" s="5"/>
      <c r="M12" s="124">
        <v>-57.1</v>
      </c>
      <c r="N12" s="6"/>
      <c r="O12" s="82"/>
      <c r="P12" s="124">
        <f>'P3'!I20</f>
        <v>-54.9</v>
      </c>
      <c r="Q12" s="83"/>
      <c r="R12" s="82"/>
      <c r="S12" s="124">
        <v>-16.1</v>
      </c>
      <c r="T12" s="48"/>
    </row>
    <row r="13" spans="1:20" ht="18" customHeight="1">
      <c r="A13" s="12"/>
      <c r="B13" s="22"/>
      <c r="C13" s="10" t="s">
        <v>58</v>
      </c>
      <c r="D13" s="126">
        <v>-6.7</v>
      </c>
      <c r="E13" s="51" t="s">
        <v>57</v>
      </c>
      <c r="F13" s="10" t="s">
        <v>58</v>
      </c>
      <c r="G13" s="126">
        <v>-32.2</v>
      </c>
      <c r="H13" s="51" t="s">
        <v>57</v>
      </c>
      <c r="I13" s="10" t="s">
        <v>58</v>
      </c>
      <c r="J13" s="126">
        <v>-63.3</v>
      </c>
      <c r="K13" s="11" t="s">
        <v>57</v>
      </c>
      <c r="L13" s="10" t="s">
        <v>58</v>
      </c>
      <c r="M13" s="126">
        <v>-71</v>
      </c>
      <c r="N13" s="11" t="s">
        <v>57</v>
      </c>
      <c r="O13" s="89" t="s">
        <v>58</v>
      </c>
      <c r="P13" s="126">
        <v>-24.2</v>
      </c>
      <c r="Q13" s="90" t="s">
        <v>57</v>
      </c>
      <c r="R13" s="89"/>
      <c r="S13" s="126"/>
      <c r="T13" s="51"/>
    </row>
    <row r="14" spans="1:20" ht="18" customHeight="1">
      <c r="A14" s="12"/>
      <c r="B14" s="21" t="s">
        <v>63</v>
      </c>
      <c r="C14" s="5"/>
      <c r="D14" s="124">
        <v>-30.6</v>
      </c>
      <c r="E14" s="48"/>
      <c r="F14" s="5"/>
      <c r="G14" s="124">
        <v>-73.5</v>
      </c>
      <c r="H14" s="48"/>
      <c r="I14" s="5"/>
      <c r="J14" s="124">
        <v>-62.3</v>
      </c>
      <c r="K14" s="6"/>
      <c r="L14" s="5"/>
      <c r="M14" s="124">
        <v>-53.2</v>
      </c>
      <c r="N14" s="6"/>
      <c r="O14" s="82"/>
      <c r="P14" s="124">
        <f>'P3'!I21</f>
        <v>-54.4</v>
      </c>
      <c r="Q14" s="83"/>
      <c r="R14" s="82"/>
      <c r="S14" s="124">
        <v>-50.6</v>
      </c>
      <c r="T14" s="48"/>
    </row>
    <row r="15" spans="1:20" ht="18" customHeight="1">
      <c r="A15" s="12"/>
      <c r="B15" s="22"/>
      <c r="C15" s="10" t="s">
        <v>58</v>
      </c>
      <c r="D15" s="126">
        <v>-22.3</v>
      </c>
      <c r="E15" s="51" t="s">
        <v>57</v>
      </c>
      <c r="F15" s="10" t="s">
        <v>58</v>
      </c>
      <c r="G15" s="126">
        <v>-28.3</v>
      </c>
      <c r="H15" s="51" t="s">
        <v>57</v>
      </c>
      <c r="I15" s="10" t="s">
        <v>58</v>
      </c>
      <c r="J15" s="126">
        <v>-66.3</v>
      </c>
      <c r="K15" s="11" t="s">
        <v>57</v>
      </c>
      <c r="L15" s="10" t="s">
        <v>58</v>
      </c>
      <c r="M15" s="126">
        <v>-62.3</v>
      </c>
      <c r="N15" s="11" t="s">
        <v>57</v>
      </c>
      <c r="O15" s="89" t="s">
        <v>58</v>
      </c>
      <c r="P15" s="126">
        <v>-45.5</v>
      </c>
      <c r="Q15" s="90" t="s">
        <v>57</v>
      </c>
      <c r="R15" s="89"/>
      <c r="S15" s="126"/>
      <c r="T15" s="51"/>
    </row>
    <row r="16" spans="1:20" ht="18" customHeight="1">
      <c r="A16" s="12"/>
      <c r="B16" s="107" t="s">
        <v>34</v>
      </c>
      <c r="C16" s="5"/>
      <c r="D16" s="124">
        <v>-31.7</v>
      </c>
      <c r="E16" s="48"/>
      <c r="F16" s="5"/>
      <c r="G16" s="124">
        <v>-75.7</v>
      </c>
      <c r="H16" s="48"/>
      <c r="I16" s="5"/>
      <c r="J16" s="124">
        <v>-63</v>
      </c>
      <c r="K16" s="6"/>
      <c r="L16" s="5"/>
      <c r="M16" s="124">
        <v>-52.2</v>
      </c>
      <c r="N16" s="6"/>
      <c r="O16" s="82"/>
      <c r="P16" s="124">
        <f>'P3'!I22</f>
        <v>-55.7</v>
      </c>
      <c r="Q16" s="83"/>
      <c r="R16" s="6"/>
      <c r="S16" s="124">
        <v>-14.9</v>
      </c>
      <c r="T16" s="48"/>
    </row>
    <row r="17" spans="1:20" ht="18" customHeight="1" thickBot="1">
      <c r="A17" s="12"/>
      <c r="B17" s="19"/>
      <c r="C17" s="10" t="s">
        <v>58</v>
      </c>
      <c r="D17" s="126">
        <v>-17.2</v>
      </c>
      <c r="E17" s="51" t="s">
        <v>57</v>
      </c>
      <c r="F17" s="10" t="s">
        <v>58</v>
      </c>
      <c r="G17" s="126">
        <v>-30.9</v>
      </c>
      <c r="H17" s="51" t="s">
        <v>57</v>
      </c>
      <c r="I17" s="10" t="s">
        <v>58</v>
      </c>
      <c r="J17" s="126">
        <v>-63.7</v>
      </c>
      <c r="K17" s="11" t="s">
        <v>57</v>
      </c>
      <c r="L17" s="10" t="s">
        <v>58</v>
      </c>
      <c r="M17" s="126">
        <v>-54.5</v>
      </c>
      <c r="N17" s="11" t="s">
        <v>57</v>
      </c>
      <c r="O17" s="102" t="s">
        <v>58</v>
      </c>
      <c r="P17" s="127">
        <v>-31.2</v>
      </c>
      <c r="Q17" s="104" t="s">
        <v>57</v>
      </c>
      <c r="R17" s="11"/>
      <c r="S17" s="126"/>
      <c r="T17" s="51"/>
    </row>
    <row r="18" spans="1:20" ht="23.25" customHeight="1" thickTop="1">
      <c r="A18" s="98"/>
      <c r="B18" s="106"/>
      <c r="C18" s="98"/>
      <c r="D18" s="106" t="s">
        <v>104</v>
      </c>
      <c r="E18" s="98"/>
      <c r="F18" s="98"/>
      <c r="G18" s="106"/>
      <c r="H18" s="98"/>
      <c r="I18" s="98"/>
      <c r="J18" s="98"/>
      <c r="K18" s="98"/>
      <c r="L18" s="98"/>
      <c r="M18" s="101"/>
      <c r="N18" s="98"/>
      <c r="O18" s="101"/>
      <c r="P18" s="101"/>
      <c r="Q18" s="101"/>
      <c r="R18" s="98"/>
      <c r="S18" s="98"/>
      <c r="T18" s="98"/>
    </row>
    <row r="19" spans="1:8" ht="17.25" customHeight="1">
      <c r="A19" s="3"/>
      <c r="B19" s="3"/>
      <c r="C19" s="3"/>
      <c r="D19" s="3"/>
      <c r="E19" s="3"/>
      <c r="F19" s="3"/>
      <c r="G19" s="3"/>
      <c r="H19" s="3"/>
    </row>
    <row r="20" spans="1:23" ht="21.75" customHeight="1">
      <c r="A20" s="638" t="s">
        <v>70</v>
      </c>
      <c r="B20" s="638"/>
      <c r="C20" s="638"/>
      <c r="D20" s="638"/>
      <c r="E20" s="638"/>
      <c r="F20" s="638"/>
      <c r="G20" s="638"/>
      <c r="H20" s="638"/>
      <c r="I20" s="638"/>
      <c r="J20" s="638"/>
      <c r="K20" s="638"/>
      <c r="L20" s="638"/>
      <c r="M20" s="638"/>
      <c r="N20" s="638"/>
      <c r="O20" s="638"/>
      <c r="P20" s="638"/>
      <c r="Q20" s="638"/>
      <c r="R20" s="638"/>
      <c r="S20" s="638"/>
      <c r="T20" s="638"/>
      <c r="U20" s="638"/>
      <c r="V20" s="638"/>
      <c r="W20" s="638"/>
    </row>
    <row r="21" spans="1:23" ht="7.5" customHeight="1" thickBo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"/>
      <c r="Q21" s="3"/>
      <c r="R21" s="3"/>
      <c r="S21" s="3"/>
      <c r="T21" s="3"/>
      <c r="U21" s="3"/>
      <c r="V21" s="3"/>
      <c r="W21" s="3"/>
    </row>
    <row r="22" spans="1:23" ht="19.5" customHeight="1" thickTop="1">
      <c r="A22" s="34"/>
      <c r="B22" s="35"/>
      <c r="C22" s="35"/>
      <c r="D22" s="6"/>
      <c r="E22" s="6"/>
      <c r="F22" s="6"/>
      <c r="G22" s="35"/>
      <c r="H22" s="36"/>
      <c r="I22" s="5"/>
      <c r="J22" s="52" t="str">
        <f>'P6'!H4</f>
        <v>2020年</v>
      </c>
      <c r="K22" s="6"/>
      <c r="L22" s="5"/>
      <c r="M22" s="52">
        <f>'P6'!K4</f>
      </c>
      <c r="N22" s="6"/>
      <c r="O22" s="5"/>
      <c r="P22" s="52">
        <f>'P6'!N4</f>
      </c>
      <c r="Q22" s="6"/>
      <c r="R22" s="5"/>
      <c r="S22" s="52">
        <f>'P6'!Q4</f>
      </c>
      <c r="T22" s="6"/>
      <c r="U22" s="91"/>
      <c r="V22" s="70" t="str">
        <f>'P6'!T4</f>
        <v>2021年</v>
      </c>
      <c r="W22" s="92"/>
    </row>
    <row r="23" spans="1:23" ht="19.5" customHeight="1">
      <c r="A23" s="39"/>
      <c r="B23" s="40"/>
      <c r="C23" s="40"/>
      <c r="D23" s="11"/>
      <c r="E23" s="11"/>
      <c r="F23" s="11"/>
      <c r="G23" s="40"/>
      <c r="H23" s="41"/>
      <c r="I23" s="49"/>
      <c r="J23" s="47" t="str">
        <f>'P6'!H5</f>
        <v>1～3月期</v>
      </c>
      <c r="K23" s="47"/>
      <c r="L23" s="49"/>
      <c r="M23" s="64" t="str">
        <f>'P6'!K5</f>
        <v>4～6月期</v>
      </c>
      <c r="N23" s="47"/>
      <c r="O23" s="146"/>
      <c r="P23" s="64" t="str">
        <f>'P6'!N5</f>
        <v>7～9月期</v>
      </c>
      <c r="Q23" s="47"/>
      <c r="R23" s="146"/>
      <c r="S23" s="64" t="str">
        <f>'P6'!Q5</f>
        <v>10～12月期</v>
      </c>
      <c r="T23" s="47"/>
      <c r="U23" s="93"/>
      <c r="V23" s="64" t="str">
        <f>'P6'!T5</f>
        <v>1～3月期</v>
      </c>
      <c r="W23" s="66"/>
    </row>
    <row r="24" spans="1:23" ht="19.5" customHeight="1">
      <c r="A24" s="646" t="s">
        <v>105</v>
      </c>
      <c r="B24" s="642"/>
      <c r="C24" s="642"/>
      <c r="D24" s="643"/>
      <c r="G24" s="7" t="s">
        <v>29</v>
      </c>
      <c r="I24" s="58"/>
      <c r="J24" s="124">
        <v>-17.8</v>
      </c>
      <c r="K24" s="68"/>
      <c r="L24" s="58"/>
      <c r="M24" s="124">
        <v>-51.2</v>
      </c>
      <c r="N24" s="68"/>
      <c r="O24" s="58"/>
      <c r="P24" s="59">
        <v>-39.5</v>
      </c>
      <c r="Q24" s="68"/>
      <c r="R24" s="58"/>
      <c r="S24" s="16">
        <v>-29.1</v>
      </c>
      <c r="T24" s="59"/>
      <c r="U24" s="74"/>
      <c r="V24" s="16">
        <f>'P3'!J10</f>
        <v>-28.4</v>
      </c>
      <c r="W24" s="67"/>
    </row>
    <row r="25" spans="1:23" ht="19.5" customHeight="1">
      <c r="A25" s="644" t="s">
        <v>50</v>
      </c>
      <c r="B25" s="667"/>
      <c r="C25" s="667"/>
      <c r="D25" s="645"/>
      <c r="F25" s="16"/>
      <c r="I25" s="14" t="s">
        <v>59</v>
      </c>
      <c r="J25" s="144">
        <v>-17.2</v>
      </c>
      <c r="K25" s="15" t="s">
        <v>60</v>
      </c>
      <c r="L25" s="14" t="s">
        <v>59</v>
      </c>
      <c r="M25" s="144">
        <v>-49.2</v>
      </c>
      <c r="N25" s="15" t="s">
        <v>60</v>
      </c>
      <c r="O25" s="14" t="s">
        <v>59</v>
      </c>
      <c r="P25" s="16">
        <v>-23.7</v>
      </c>
      <c r="Q25" s="15" t="s">
        <v>60</v>
      </c>
      <c r="R25" s="14" t="s">
        <v>59</v>
      </c>
      <c r="S25" s="16">
        <v>-14</v>
      </c>
      <c r="T25" s="16" t="s">
        <v>60</v>
      </c>
      <c r="U25" s="74" t="s">
        <v>59</v>
      </c>
      <c r="V25" s="16">
        <f>'P3'!K10</f>
        <v>-19.9</v>
      </c>
      <c r="W25" s="67" t="s">
        <v>60</v>
      </c>
    </row>
    <row r="26" spans="1:23" ht="19.5" customHeight="1">
      <c r="A26" s="37"/>
      <c r="B26" s="38"/>
      <c r="C26" s="38"/>
      <c r="D26" s="173"/>
      <c r="E26" s="16"/>
      <c r="G26" s="147" t="s">
        <v>30</v>
      </c>
      <c r="H26" s="175"/>
      <c r="I26" s="148"/>
      <c r="J26" s="149">
        <v>-20.8</v>
      </c>
      <c r="K26" s="150"/>
      <c r="L26" s="148"/>
      <c r="M26" s="149">
        <v>-53.7</v>
      </c>
      <c r="N26" s="150"/>
      <c r="O26" s="148"/>
      <c r="P26" s="151">
        <v>-42.6</v>
      </c>
      <c r="Q26" s="150"/>
      <c r="R26" s="148"/>
      <c r="S26" s="151">
        <v>-30.5</v>
      </c>
      <c r="T26" s="151"/>
      <c r="U26" s="153"/>
      <c r="V26" s="151">
        <f>'P3'!J18</f>
        <v>-17.8</v>
      </c>
      <c r="W26" s="154"/>
    </row>
    <row r="27" spans="1:23" ht="19.5" customHeight="1">
      <c r="A27" s="39"/>
      <c r="B27" s="40"/>
      <c r="C27" s="40"/>
      <c r="D27" s="174"/>
      <c r="E27" s="23"/>
      <c r="F27" s="181"/>
      <c r="G27" s="176"/>
      <c r="H27" s="41"/>
      <c r="I27" s="17" t="s">
        <v>59</v>
      </c>
      <c r="J27" s="126">
        <v>-23.9</v>
      </c>
      <c r="K27" s="18" t="s">
        <v>60</v>
      </c>
      <c r="L27" s="17" t="s">
        <v>59</v>
      </c>
      <c r="M27" s="126">
        <v>-50.2</v>
      </c>
      <c r="N27" s="18" t="s">
        <v>60</v>
      </c>
      <c r="O27" s="17" t="s">
        <v>59</v>
      </c>
      <c r="P27" s="23">
        <v>-28</v>
      </c>
      <c r="Q27" s="18" t="s">
        <v>60</v>
      </c>
      <c r="R27" s="17" t="s">
        <v>59</v>
      </c>
      <c r="S27" s="23">
        <v>-11.2</v>
      </c>
      <c r="T27" s="23" t="s">
        <v>60</v>
      </c>
      <c r="U27" s="94" t="s">
        <v>59</v>
      </c>
      <c r="V27" s="23">
        <f>'P3'!K18</f>
        <v>-9.9</v>
      </c>
      <c r="W27" s="95" t="s">
        <v>60</v>
      </c>
    </row>
    <row r="28" spans="1:23" ht="19.5" customHeight="1">
      <c r="A28" s="646" t="s">
        <v>51</v>
      </c>
      <c r="B28" s="642"/>
      <c r="C28" s="642"/>
      <c r="D28" s="643"/>
      <c r="F28" s="7"/>
      <c r="G28" s="177" t="s">
        <v>29</v>
      </c>
      <c r="H28" s="178"/>
      <c r="I28" s="58" t="s">
        <v>59</v>
      </c>
      <c r="J28" s="124">
        <v>-5.5</v>
      </c>
      <c r="K28" s="68" t="s">
        <v>60</v>
      </c>
      <c r="L28" s="58" t="s">
        <v>59</v>
      </c>
      <c r="M28" s="124">
        <v>-3.5</v>
      </c>
      <c r="N28" s="68" t="s">
        <v>60</v>
      </c>
      <c r="O28" s="58" t="s">
        <v>59</v>
      </c>
      <c r="P28" s="59">
        <v>-2.2</v>
      </c>
      <c r="Q28" s="68" t="s">
        <v>60</v>
      </c>
      <c r="R28" s="58" t="s">
        <v>59</v>
      </c>
      <c r="S28" s="59">
        <v>-5.2</v>
      </c>
      <c r="T28" s="59" t="s">
        <v>60</v>
      </c>
      <c r="U28" s="96" t="s">
        <v>59</v>
      </c>
      <c r="V28" s="59">
        <v>-3.2</v>
      </c>
      <c r="W28" s="97" t="s">
        <v>60</v>
      </c>
    </row>
    <row r="29" spans="1:23" ht="19.5" customHeight="1">
      <c r="A29" s="669" t="s">
        <v>106</v>
      </c>
      <c r="B29" s="670"/>
      <c r="C29" s="670"/>
      <c r="D29" s="671"/>
      <c r="E29" s="16"/>
      <c r="G29" s="179" t="s">
        <v>30</v>
      </c>
      <c r="I29" s="110" t="s">
        <v>59</v>
      </c>
      <c r="J29" s="145">
        <v>-8.6</v>
      </c>
      <c r="K29" s="109" t="s">
        <v>60</v>
      </c>
      <c r="L29" s="110" t="s">
        <v>59</v>
      </c>
      <c r="M29" s="145">
        <v>2.1</v>
      </c>
      <c r="N29" s="109" t="s">
        <v>60</v>
      </c>
      <c r="O29" s="110" t="s">
        <v>59</v>
      </c>
      <c r="P29" s="108">
        <v>-0.8</v>
      </c>
      <c r="Q29" s="109" t="s">
        <v>60</v>
      </c>
      <c r="R29" s="110" t="s">
        <v>59</v>
      </c>
      <c r="S29" s="108">
        <v>-6.4</v>
      </c>
      <c r="T29" s="108" t="s">
        <v>60</v>
      </c>
      <c r="U29" s="155" t="s">
        <v>59</v>
      </c>
      <c r="V29" s="108">
        <v>-0.8</v>
      </c>
      <c r="W29" s="156" t="s">
        <v>60</v>
      </c>
    </row>
    <row r="30" spans="1:23" ht="19.5" customHeight="1">
      <c r="A30" s="646" t="s">
        <v>52</v>
      </c>
      <c r="B30" s="642"/>
      <c r="C30" s="642"/>
      <c r="D30" s="643"/>
      <c r="E30" s="34"/>
      <c r="F30" s="35"/>
      <c r="G30" s="7" t="s">
        <v>29</v>
      </c>
      <c r="H30" s="36"/>
      <c r="I30" s="58" t="s">
        <v>59</v>
      </c>
      <c r="J30" s="124">
        <v>-2.3</v>
      </c>
      <c r="K30" s="68" t="s">
        <v>60</v>
      </c>
      <c r="L30" s="58" t="s">
        <v>59</v>
      </c>
      <c r="M30" s="124">
        <v>-4.2</v>
      </c>
      <c r="N30" s="68" t="s">
        <v>60</v>
      </c>
      <c r="O30" s="58" t="s">
        <v>59</v>
      </c>
      <c r="P30" s="59">
        <v>-0.1</v>
      </c>
      <c r="Q30" s="68" t="s">
        <v>60</v>
      </c>
      <c r="R30" s="58" t="s">
        <v>59</v>
      </c>
      <c r="S30" s="59">
        <v>-2.3</v>
      </c>
      <c r="T30" s="59" t="s">
        <v>60</v>
      </c>
      <c r="U30" s="96" t="s">
        <v>59</v>
      </c>
      <c r="V30" s="59">
        <v>-2.5</v>
      </c>
      <c r="W30" s="97" t="s">
        <v>60</v>
      </c>
    </row>
    <row r="31" spans="1:23" ht="19.5" customHeight="1">
      <c r="A31" s="669" t="s">
        <v>106</v>
      </c>
      <c r="B31" s="670"/>
      <c r="C31" s="670"/>
      <c r="D31" s="671"/>
      <c r="E31" s="17"/>
      <c r="G31" s="152" t="s">
        <v>30</v>
      </c>
      <c r="H31" s="180"/>
      <c r="I31" s="110" t="s">
        <v>59</v>
      </c>
      <c r="J31" s="145">
        <v>-5.2</v>
      </c>
      <c r="K31" s="109" t="s">
        <v>60</v>
      </c>
      <c r="L31" s="110" t="s">
        <v>59</v>
      </c>
      <c r="M31" s="145">
        <v>-0.3</v>
      </c>
      <c r="N31" s="109" t="s">
        <v>60</v>
      </c>
      <c r="O31" s="110" t="s">
        <v>59</v>
      </c>
      <c r="P31" s="108">
        <v>1.8</v>
      </c>
      <c r="Q31" s="109" t="s">
        <v>60</v>
      </c>
      <c r="R31" s="110" t="s">
        <v>59</v>
      </c>
      <c r="S31" s="108">
        <v>-0.5</v>
      </c>
      <c r="T31" s="108" t="s">
        <v>60</v>
      </c>
      <c r="U31" s="155" t="s">
        <v>59</v>
      </c>
      <c r="V31" s="108">
        <v>-1.4</v>
      </c>
      <c r="W31" s="156" t="s">
        <v>60</v>
      </c>
    </row>
    <row r="32" spans="1:23" ht="19.5" customHeight="1">
      <c r="A32" s="646" t="s">
        <v>107</v>
      </c>
      <c r="B32" s="642"/>
      <c r="C32" s="642"/>
      <c r="D32" s="643"/>
      <c r="F32" s="35"/>
      <c r="G32" s="177" t="s">
        <v>29</v>
      </c>
      <c r="I32" s="58" t="s">
        <v>59</v>
      </c>
      <c r="J32" s="124">
        <v>-0.1</v>
      </c>
      <c r="K32" s="68" t="s">
        <v>60</v>
      </c>
      <c r="L32" s="58" t="s">
        <v>59</v>
      </c>
      <c r="M32" s="124">
        <v>-8.2</v>
      </c>
      <c r="N32" s="68" t="s">
        <v>60</v>
      </c>
      <c r="O32" s="58" t="s">
        <v>59</v>
      </c>
      <c r="P32" s="59">
        <v>-8.1</v>
      </c>
      <c r="Q32" s="68" t="s">
        <v>60</v>
      </c>
      <c r="R32" s="58" t="s">
        <v>59</v>
      </c>
      <c r="S32" s="59">
        <v>-5.4</v>
      </c>
      <c r="T32" s="59" t="s">
        <v>60</v>
      </c>
      <c r="U32" s="96" t="s">
        <v>59</v>
      </c>
      <c r="V32" s="59">
        <v>-3.2</v>
      </c>
      <c r="W32" s="97" t="s">
        <v>60</v>
      </c>
    </row>
    <row r="33" spans="1:23" ht="19.5" customHeight="1" thickBot="1">
      <c r="A33" s="669" t="s">
        <v>108</v>
      </c>
      <c r="B33" s="670"/>
      <c r="C33" s="670"/>
      <c r="D33" s="671"/>
      <c r="E33" s="23"/>
      <c r="F33" s="40"/>
      <c r="G33" s="152" t="s">
        <v>30</v>
      </c>
      <c r="H33" s="180"/>
      <c r="I33" s="110" t="s">
        <v>59</v>
      </c>
      <c r="J33" s="145">
        <v>2.9</v>
      </c>
      <c r="K33" s="109" t="s">
        <v>60</v>
      </c>
      <c r="L33" s="110" t="s">
        <v>59</v>
      </c>
      <c r="M33" s="145">
        <v>-6.8</v>
      </c>
      <c r="N33" s="109" t="s">
        <v>60</v>
      </c>
      <c r="O33" s="110" t="s">
        <v>59</v>
      </c>
      <c r="P33" s="108">
        <v>-6.1</v>
      </c>
      <c r="Q33" s="109" t="s">
        <v>60</v>
      </c>
      <c r="R33" s="110" t="s">
        <v>59</v>
      </c>
      <c r="S33" s="108">
        <v>-3.9</v>
      </c>
      <c r="T33" s="108" t="s">
        <v>60</v>
      </c>
      <c r="U33" s="128" t="s">
        <v>59</v>
      </c>
      <c r="V33" s="129">
        <v>-4.2</v>
      </c>
      <c r="W33" s="130" t="s">
        <v>60</v>
      </c>
    </row>
    <row r="34" spans="1:23" ht="7.5" customHeight="1" thickTop="1">
      <c r="A34" s="3"/>
      <c r="B34" s="3"/>
      <c r="C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0" ht="13.5">
      <c r="A35" s="33" t="s">
        <v>339</v>
      </c>
      <c r="B35" s="3"/>
      <c r="C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</sheetData>
  <sheetProtection/>
  <mergeCells count="13">
    <mergeCell ref="A33:D33"/>
    <mergeCell ref="C3:Q3"/>
    <mergeCell ref="A20:W20"/>
    <mergeCell ref="A30:D30"/>
    <mergeCell ref="A31:D31"/>
    <mergeCell ref="A32:D32"/>
    <mergeCell ref="A29:D29"/>
    <mergeCell ref="A28:D28"/>
    <mergeCell ref="A25:D25"/>
    <mergeCell ref="A24:D24"/>
    <mergeCell ref="A1:T1"/>
    <mergeCell ref="R3:T3"/>
    <mergeCell ref="C2:T2"/>
  </mergeCells>
  <printOptions/>
  <pageMargins left="0.61" right="0.31496062992125984" top="0.61" bottom="0.984251968503937" header="0.5118110236220472" footer="0.5118110236220472"/>
  <pageSetup firstPageNumber="7" useFirstPageNumber="1" horizontalDpi="300" verticalDpi="300" orientation="portrait" paperSize="9" r:id="rId2"/>
  <headerFooter alignWithMargins="0">
    <oddFooter>&amp;C- 9 -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S18" sqref="S18"/>
    </sheetView>
  </sheetViews>
  <sheetFormatPr defaultColWidth="8.796875" defaultRowHeight="14.25"/>
  <cols>
    <col min="1" max="1" width="2.09765625" style="0" customWidth="1"/>
    <col min="2" max="2" width="9.5" style="0" customWidth="1"/>
    <col min="3" max="3" width="1.59765625" style="0" customWidth="1"/>
    <col min="4" max="4" width="7.59765625" style="0" customWidth="1"/>
    <col min="5" max="6" width="1.59765625" style="0" customWidth="1"/>
    <col min="7" max="7" width="7.59765625" style="0" customWidth="1"/>
    <col min="8" max="9" width="1.59765625" style="0" customWidth="1"/>
    <col min="10" max="10" width="7.59765625" style="0" customWidth="1"/>
    <col min="11" max="12" width="1.4921875" style="0" customWidth="1"/>
    <col min="13" max="13" width="7.59765625" style="0" customWidth="1"/>
    <col min="14" max="15" width="1.59765625" style="0" customWidth="1"/>
    <col min="16" max="16" width="7.59765625" style="0" customWidth="1"/>
    <col min="17" max="17" width="1.59765625" style="0" customWidth="1"/>
    <col min="18" max="18" width="1.4921875" style="0" customWidth="1"/>
    <col min="19" max="19" width="7.59765625" style="0" customWidth="1"/>
    <col min="20" max="20" width="1.59765625" style="0" customWidth="1"/>
  </cols>
  <sheetData>
    <row r="1" spans="1:20" ht="14.25">
      <c r="A1" s="668" t="s">
        <v>114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1:20" ht="12.75" customHeight="1">
      <c r="A2" s="165"/>
      <c r="B2" s="48"/>
      <c r="C2" s="672" t="s">
        <v>48</v>
      </c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4"/>
    </row>
    <row r="3" spans="1:20" ht="12.75" customHeight="1" thickBot="1">
      <c r="A3" s="166"/>
      <c r="B3" s="81"/>
      <c r="C3" s="675" t="s">
        <v>36</v>
      </c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7"/>
      <c r="P3" s="677"/>
      <c r="Q3" s="678"/>
      <c r="R3" s="670" t="s">
        <v>37</v>
      </c>
      <c r="S3" s="670"/>
      <c r="T3" s="671"/>
    </row>
    <row r="4" spans="1:20" ht="12.75" customHeight="1" thickTop="1">
      <c r="A4" s="167"/>
      <c r="B4" s="46"/>
      <c r="C4" s="32"/>
      <c r="D4" s="52" t="str">
        <f>'P6'!H4</f>
        <v>2020年</v>
      </c>
      <c r="E4" s="52"/>
      <c r="F4" s="32"/>
      <c r="G4" s="52">
        <f>'P6'!K4</f>
      </c>
      <c r="H4" s="52"/>
      <c r="I4" s="32"/>
      <c r="J4" s="52">
        <f>'P6'!N4</f>
      </c>
      <c r="K4" s="52"/>
      <c r="L4" s="32"/>
      <c r="M4" s="52">
        <f>'P6'!Q4</f>
      </c>
      <c r="N4" s="52"/>
      <c r="O4" s="328"/>
      <c r="P4" s="70" t="str">
        <f>'P6'!T4</f>
        <v>2021年</v>
      </c>
      <c r="Q4" s="71"/>
      <c r="R4" s="215"/>
      <c r="S4" s="52">
        <f>'P6'!W4</f>
      </c>
      <c r="T4" s="29"/>
    </row>
    <row r="5" spans="1:20" ht="12.75" customHeight="1">
      <c r="A5" s="168"/>
      <c r="B5" s="51"/>
      <c r="C5" s="28"/>
      <c r="D5" s="60" t="str">
        <f>'P6'!H5</f>
        <v>1～3月期</v>
      </c>
      <c r="E5" s="30"/>
      <c r="F5" s="28"/>
      <c r="G5" s="60" t="str">
        <f>'P6'!K5</f>
        <v>4～6月期</v>
      </c>
      <c r="H5" s="60"/>
      <c r="I5" s="28"/>
      <c r="J5" s="60" t="str">
        <f>'P6'!N5</f>
        <v>7～9月期</v>
      </c>
      <c r="K5" s="30"/>
      <c r="L5" s="60"/>
      <c r="M5" s="60" t="str">
        <f>'P6'!Q5</f>
        <v>10～12月期</v>
      </c>
      <c r="N5" s="73"/>
      <c r="O5" s="60"/>
      <c r="P5" s="60" t="str">
        <f>'P6'!T5</f>
        <v>1～3月期</v>
      </c>
      <c r="Q5" s="73"/>
      <c r="R5" s="60"/>
      <c r="S5" s="60" t="str">
        <f>'P6'!W5</f>
        <v>4～6月期</v>
      </c>
      <c r="T5" s="30"/>
    </row>
    <row r="6" spans="1:20" ht="12.75" customHeight="1">
      <c r="A6" s="169" t="s">
        <v>39</v>
      </c>
      <c r="B6" s="80"/>
      <c r="C6" s="5"/>
      <c r="D6" s="6">
        <v>-8.1</v>
      </c>
      <c r="E6" s="48"/>
      <c r="F6" s="5"/>
      <c r="G6" s="6">
        <v>-9</v>
      </c>
      <c r="H6" s="48"/>
      <c r="I6" s="5"/>
      <c r="J6" s="6">
        <v>-9.7</v>
      </c>
      <c r="K6" s="48"/>
      <c r="L6" s="5"/>
      <c r="M6" s="6">
        <v>-9.4</v>
      </c>
      <c r="N6" s="6"/>
      <c r="O6" s="82"/>
      <c r="P6" s="6">
        <v>-11.4</v>
      </c>
      <c r="Q6" s="83"/>
      <c r="R6" s="6"/>
      <c r="S6" s="6">
        <v>-5</v>
      </c>
      <c r="T6" s="48"/>
    </row>
    <row r="7" spans="1:20" ht="12.75" customHeight="1">
      <c r="A7" s="170"/>
      <c r="B7" s="15"/>
      <c r="C7" s="84" t="s">
        <v>58</v>
      </c>
      <c r="D7" s="85">
        <v>-3.6</v>
      </c>
      <c r="E7" s="86" t="s">
        <v>57</v>
      </c>
      <c r="F7" s="84" t="s">
        <v>58</v>
      </c>
      <c r="G7" s="85">
        <v>-6.8</v>
      </c>
      <c r="H7" s="86" t="s">
        <v>57</v>
      </c>
      <c r="I7" s="84" t="s">
        <v>58</v>
      </c>
      <c r="J7" s="85">
        <v>-8.3</v>
      </c>
      <c r="K7" s="86" t="s">
        <v>57</v>
      </c>
      <c r="L7" s="84" t="s">
        <v>58</v>
      </c>
      <c r="M7" s="85">
        <v>-10.4</v>
      </c>
      <c r="N7" s="85" t="s">
        <v>57</v>
      </c>
      <c r="O7" s="87" t="s">
        <v>58</v>
      </c>
      <c r="P7" s="11">
        <v>-7.7</v>
      </c>
      <c r="Q7" s="88" t="s">
        <v>57</v>
      </c>
      <c r="R7" s="85"/>
      <c r="S7" s="85"/>
      <c r="T7" s="86"/>
    </row>
    <row r="8" spans="1:20" ht="12.75" customHeight="1">
      <c r="A8" s="170"/>
      <c r="B8" s="20" t="s">
        <v>115</v>
      </c>
      <c r="C8" s="5"/>
      <c r="D8" s="6">
        <v>-11.2</v>
      </c>
      <c r="E8" s="48"/>
      <c r="F8" s="5"/>
      <c r="G8" s="6">
        <v>-6.8</v>
      </c>
      <c r="H8" s="48"/>
      <c r="I8" s="5"/>
      <c r="J8" s="6">
        <v>-1.7</v>
      </c>
      <c r="K8" s="48"/>
      <c r="L8" s="5"/>
      <c r="M8" s="6">
        <v>-7.7</v>
      </c>
      <c r="N8" s="6"/>
      <c r="O8" s="82"/>
      <c r="P8" s="6">
        <v>-7.8</v>
      </c>
      <c r="Q8" s="83"/>
      <c r="R8" s="6"/>
      <c r="S8" s="6">
        <v>-3.5</v>
      </c>
      <c r="T8" s="48"/>
    </row>
    <row r="9" spans="1:20" ht="12.75" customHeight="1">
      <c r="A9" s="170"/>
      <c r="B9" s="417"/>
      <c r="C9" s="84" t="s">
        <v>58</v>
      </c>
      <c r="D9" s="85">
        <v>-2.6</v>
      </c>
      <c r="E9" s="86" t="s">
        <v>57</v>
      </c>
      <c r="F9" s="84" t="s">
        <v>58</v>
      </c>
      <c r="G9" s="85">
        <v>-4.4</v>
      </c>
      <c r="H9" s="86" t="s">
        <v>57</v>
      </c>
      <c r="I9" s="84" t="s">
        <v>58</v>
      </c>
      <c r="J9" s="85">
        <v>-2.6</v>
      </c>
      <c r="K9" s="86" t="s">
        <v>57</v>
      </c>
      <c r="L9" s="84" t="s">
        <v>58</v>
      </c>
      <c r="M9" s="85">
        <v>-4.3</v>
      </c>
      <c r="N9" s="85" t="s">
        <v>57</v>
      </c>
      <c r="O9" s="87" t="s">
        <v>58</v>
      </c>
      <c r="P9" s="85">
        <v>-4.3</v>
      </c>
      <c r="Q9" s="88" t="s">
        <v>57</v>
      </c>
      <c r="R9" s="85"/>
      <c r="S9" s="85"/>
      <c r="T9" s="86"/>
    </row>
    <row r="10" spans="1:20" ht="12.75" customHeight="1">
      <c r="A10" s="170"/>
      <c r="B10" s="421" t="s">
        <v>116</v>
      </c>
      <c r="C10" s="414"/>
      <c r="D10" s="415">
        <v>0</v>
      </c>
      <c r="E10" s="416"/>
      <c r="F10" s="414"/>
      <c r="G10" s="415">
        <v>4.4</v>
      </c>
      <c r="H10" s="416"/>
      <c r="I10" s="414"/>
      <c r="J10" s="415">
        <v>2.3</v>
      </c>
      <c r="K10" s="416"/>
      <c r="L10" s="414"/>
      <c r="M10" s="415">
        <v>0</v>
      </c>
      <c r="N10" s="415"/>
      <c r="O10" s="419"/>
      <c r="P10" s="415">
        <v>0</v>
      </c>
      <c r="Q10" s="420"/>
      <c r="R10" s="415"/>
      <c r="S10" s="415">
        <v>2.2</v>
      </c>
      <c r="T10" s="416"/>
    </row>
    <row r="11" spans="1:20" ht="12.75" customHeight="1">
      <c r="A11" s="170"/>
      <c r="B11" s="417"/>
      <c r="C11" s="84" t="s">
        <v>58</v>
      </c>
      <c r="D11" s="85">
        <v>2.3</v>
      </c>
      <c r="E11" s="86" t="s">
        <v>57</v>
      </c>
      <c r="F11" s="84" t="s">
        <v>58</v>
      </c>
      <c r="G11" s="85">
        <v>-4.5</v>
      </c>
      <c r="H11" s="86" t="s">
        <v>57</v>
      </c>
      <c r="I11" s="84" t="s">
        <v>58</v>
      </c>
      <c r="J11" s="85">
        <v>0</v>
      </c>
      <c r="K11" s="86" t="s">
        <v>57</v>
      </c>
      <c r="L11" s="84" t="s">
        <v>58</v>
      </c>
      <c r="M11" s="85">
        <v>0</v>
      </c>
      <c r="N11" s="85" t="s">
        <v>57</v>
      </c>
      <c r="O11" s="87" t="s">
        <v>58</v>
      </c>
      <c r="P11" s="85">
        <v>0</v>
      </c>
      <c r="Q11" s="88" t="s">
        <v>57</v>
      </c>
      <c r="R11" s="85"/>
      <c r="S11" s="85"/>
      <c r="T11" s="86"/>
    </row>
    <row r="12" spans="1:20" ht="12.75" customHeight="1">
      <c r="A12" s="170"/>
      <c r="B12" s="421" t="s">
        <v>117</v>
      </c>
      <c r="C12" s="414"/>
      <c r="D12" s="415">
        <v>-6.9</v>
      </c>
      <c r="E12" s="416"/>
      <c r="F12" s="414"/>
      <c r="G12" s="415">
        <v>-7.1</v>
      </c>
      <c r="H12" s="416"/>
      <c r="I12" s="414"/>
      <c r="J12" s="415">
        <v>-6.6</v>
      </c>
      <c r="K12" s="416"/>
      <c r="L12" s="414"/>
      <c r="M12" s="415">
        <v>-3.6</v>
      </c>
      <c r="N12" s="415"/>
      <c r="O12" s="419"/>
      <c r="P12" s="415">
        <v>-6.9</v>
      </c>
      <c r="Q12" s="420"/>
      <c r="R12" s="415"/>
      <c r="S12" s="415">
        <v>0</v>
      </c>
      <c r="T12" s="416"/>
    </row>
    <row r="13" spans="1:20" ht="12.75" customHeight="1">
      <c r="A13" s="170"/>
      <c r="B13" s="417"/>
      <c r="C13" s="84" t="s">
        <v>58</v>
      </c>
      <c r="D13" s="85">
        <v>-10</v>
      </c>
      <c r="E13" s="86" t="s">
        <v>57</v>
      </c>
      <c r="F13" s="84" t="s">
        <v>58</v>
      </c>
      <c r="G13" s="85">
        <v>-13.4</v>
      </c>
      <c r="H13" s="86" t="s">
        <v>57</v>
      </c>
      <c r="I13" s="84" t="s">
        <v>58</v>
      </c>
      <c r="J13" s="85">
        <v>3.5</v>
      </c>
      <c r="K13" s="86" t="s">
        <v>57</v>
      </c>
      <c r="L13" s="84" t="s">
        <v>58</v>
      </c>
      <c r="M13" s="85">
        <v>-10</v>
      </c>
      <c r="N13" s="85" t="s">
        <v>57</v>
      </c>
      <c r="O13" s="87" t="s">
        <v>58</v>
      </c>
      <c r="P13" s="85">
        <v>3.8</v>
      </c>
      <c r="Q13" s="88" t="s">
        <v>57</v>
      </c>
      <c r="R13" s="85"/>
      <c r="S13" s="85"/>
      <c r="T13" s="86"/>
    </row>
    <row r="14" spans="1:20" ht="12.75" customHeight="1">
      <c r="A14" s="170"/>
      <c r="B14" s="421" t="s">
        <v>118</v>
      </c>
      <c r="C14" s="414"/>
      <c r="D14" s="415">
        <v>-10.3</v>
      </c>
      <c r="E14" s="416"/>
      <c r="F14" s="414"/>
      <c r="G14" s="415">
        <v>-6.3</v>
      </c>
      <c r="H14" s="416"/>
      <c r="I14" s="414"/>
      <c r="J14" s="415">
        <v>-9.7</v>
      </c>
      <c r="K14" s="416"/>
      <c r="L14" s="414"/>
      <c r="M14" s="415">
        <v>-9.5</v>
      </c>
      <c r="N14" s="415"/>
      <c r="O14" s="419"/>
      <c r="P14" s="415">
        <v>-10.7</v>
      </c>
      <c r="Q14" s="420"/>
      <c r="R14" s="415"/>
      <c r="S14" s="415">
        <v>-10.7</v>
      </c>
      <c r="T14" s="416"/>
    </row>
    <row r="15" spans="1:20" ht="12.75" customHeight="1">
      <c r="A15" s="170"/>
      <c r="B15" s="417"/>
      <c r="C15" s="84" t="s">
        <v>58</v>
      </c>
      <c r="D15" s="85">
        <v>-2.9</v>
      </c>
      <c r="E15" s="86" t="s">
        <v>57</v>
      </c>
      <c r="F15" s="84" t="s">
        <v>58</v>
      </c>
      <c r="G15" s="85">
        <v>-7.5</v>
      </c>
      <c r="H15" s="86" t="s">
        <v>57</v>
      </c>
      <c r="I15" s="84" t="s">
        <v>58</v>
      </c>
      <c r="J15" s="85">
        <v>-8.9</v>
      </c>
      <c r="K15" s="86" t="s">
        <v>57</v>
      </c>
      <c r="L15" s="84" t="s">
        <v>58</v>
      </c>
      <c r="M15" s="85">
        <v>-6.9</v>
      </c>
      <c r="N15" s="85" t="s">
        <v>57</v>
      </c>
      <c r="O15" s="87" t="s">
        <v>58</v>
      </c>
      <c r="P15" s="85">
        <v>-8.3</v>
      </c>
      <c r="Q15" s="88" t="s">
        <v>57</v>
      </c>
      <c r="R15" s="85"/>
      <c r="S15" s="85"/>
      <c r="T15" s="86"/>
    </row>
    <row r="16" spans="1:20" ht="12.75" customHeight="1">
      <c r="A16" s="170"/>
      <c r="B16" s="418" t="s">
        <v>133</v>
      </c>
      <c r="C16" s="414"/>
      <c r="D16" s="415">
        <v>-7.2</v>
      </c>
      <c r="E16" s="416"/>
      <c r="F16" s="414"/>
      <c r="G16" s="415">
        <v>-17.8</v>
      </c>
      <c r="H16" s="416"/>
      <c r="I16" s="414"/>
      <c r="J16" s="415">
        <v>-21.7</v>
      </c>
      <c r="K16" s="416"/>
      <c r="L16" s="414"/>
      <c r="M16" s="415">
        <v>-15.5</v>
      </c>
      <c r="N16" s="415"/>
      <c r="O16" s="419"/>
      <c r="P16" s="415">
        <v>-20</v>
      </c>
      <c r="Q16" s="420"/>
      <c r="R16" s="415"/>
      <c r="S16" s="415">
        <v>-6.8</v>
      </c>
      <c r="T16" s="416"/>
    </row>
    <row r="17" spans="1:20" ht="12.75" customHeight="1" thickBot="1">
      <c r="A17" s="171"/>
      <c r="B17" s="19"/>
      <c r="C17" s="10" t="s">
        <v>58</v>
      </c>
      <c r="D17" s="11">
        <v>-5.5</v>
      </c>
      <c r="E17" s="51" t="s">
        <v>57</v>
      </c>
      <c r="F17" s="10" t="s">
        <v>58</v>
      </c>
      <c r="G17" s="11">
        <v>-8</v>
      </c>
      <c r="H17" s="51" t="s">
        <v>57</v>
      </c>
      <c r="I17" s="10" t="s">
        <v>58</v>
      </c>
      <c r="J17" s="11">
        <v>-18.8</v>
      </c>
      <c r="K17" s="51" t="s">
        <v>57</v>
      </c>
      <c r="L17" s="10" t="s">
        <v>58</v>
      </c>
      <c r="M17" s="11">
        <v>-21.5</v>
      </c>
      <c r="N17" s="11" t="s">
        <v>57</v>
      </c>
      <c r="O17" s="102" t="s">
        <v>58</v>
      </c>
      <c r="P17" s="103">
        <v>-15.5</v>
      </c>
      <c r="Q17" s="104" t="s">
        <v>57</v>
      </c>
      <c r="R17" s="11"/>
      <c r="S17" s="11"/>
      <c r="T17" s="51"/>
    </row>
    <row r="18" spans="1:20" ht="12.75" customHeight="1" thickTop="1">
      <c r="A18" s="98"/>
      <c r="B18" s="98"/>
      <c r="C18" s="98"/>
      <c r="D18" s="106" t="s">
        <v>119</v>
      </c>
      <c r="E18" s="98"/>
      <c r="F18" s="98"/>
      <c r="G18" s="98"/>
      <c r="H18" s="98"/>
      <c r="I18" s="98"/>
      <c r="J18" s="98"/>
      <c r="K18" s="98"/>
      <c r="L18" s="98"/>
      <c r="M18" s="101"/>
      <c r="N18" s="98"/>
      <c r="O18" s="101"/>
      <c r="P18" s="101"/>
      <c r="Q18" s="101"/>
      <c r="R18" s="98"/>
      <c r="S18" s="98"/>
      <c r="T18" s="98"/>
    </row>
    <row r="19" spans="1:8" ht="8.25" customHeight="1">
      <c r="A19" s="3"/>
      <c r="B19" s="3"/>
      <c r="C19" s="3"/>
      <c r="D19" s="3"/>
      <c r="E19" s="3"/>
      <c r="F19" s="3"/>
      <c r="G19" s="3"/>
      <c r="H19" s="3"/>
    </row>
    <row r="20" spans="1:20" ht="14.25">
      <c r="A20" s="668" t="s">
        <v>120</v>
      </c>
      <c r="B20" s="668"/>
      <c r="C20" s="668"/>
      <c r="D20" s="668"/>
      <c r="E20" s="668"/>
      <c r="F20" s="668"/>
      <c r="G20" s="668"/>
      <c r="H20" s="668"/>
      <c r="I20" s="668"/>
      <c r="J20" s="668"/>
      <c r="K20" s="668"/>
      <c r="L20" s="668"/>
      <c r="M20" s="668"/>
      <c r="N20" s="668"/>
      <c r="O20" s="668"/>
      <c r="P20" s="668"/>
      <c r="Q20" s="668"/>
      <c r="R20" s="679"/>
      <c r="S20" s="679"/>
      <c r="T20" s="679"/>
    </row>
    <row r="21" spans="1:20" ht="12.75" customHeight="1" thickBot="1">
      <c r="A21" s="5"/>
      <c r="B21" s="48"/>
      <c r="C21" s="639" t="s">
        <v>121</v>
      </c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2"/>
      <c r="P21" s="642"/>
      <c r="Q21" s="643"/>
      <c r="R21" s="37"/>
      <c r="S21" s="38"/>
      <c r="T21" s="38"/>
    </row>
    <row r="22" spans="1:17" ht="12.75" customHeight="1" thickTop="1">
      <c r="A22" s="8"/>
      <c r="B22" s="46"/>
      <c r="C22" s="32"/>
      <c r="D22" s="52" t="str">
        <f>'P6'!H4</f>
        <v>2020年</v>
      </c>
      <c r="E22" s="52"/>
      <c r="F22" s="32"/>
      <c r="G22" s="52">
        <f>'P6'!K4</f>
      </c>
      <c r="H22" s="52"/>
      <c r="I22" s="32"/>
      <c r="J22" s="52">
        <f>'P6'!N4</f>
      </c>
      <c r="K22" s="52"/>
      <c r="L22" s="32"/>
      <c r="M22" s="52">
        <f>'P6'!Q4</f>
      </c>
      <c r="N22" s="52"/>
      <c r="O22" s="69"/>
      <c r="P22" s="70" t="str">
        <f>'P6'!T4</f>
        <v>2021年</v>
      </c>
      <c r="Q22" s="71"/>
    </row>
    <row r="23" spans="1:17" ht="12.75" customHeight="1">
      <c r="A23" s="10"/>
      <c r="B23" s="51"/>
      <c r="C23" s="28"/>
      <c r="D23" s="60" t="str">
        <f>'P6'!H5</f>
        <v>1～3月期</v>
      </c>
      <c r="E23" s="30"/>
      <c r="F23" s="28"/>
      <c r="G23" s="60" t="str">
        <f>'P6'!K5</f>
        <v>4～6月期</v>
      </c>
      <c r="H23" s="60"/>
      <c r="I23" s="28"/>
      <c r="J23" s="60" t="str">
        <f>'P6'!N5</f>
        <v>7～9月期</v>
      </c>
      <c r="K23" s="60"/>
      <c r="L23" s="28"/>
      <c r="M23" s="60" t="str">
        <f>'P6'!Q5</f>
        <v>10～12月期</v>
      </c>
      <c r="N23" s="60"/>
      <c r="O23" s="72"/>
      <c r="P23" s="60" t="str">
        <f>'P6'!T5</f>
        <v>1～3月期</v>
      </c>
      <c r="Q23" s="73"/>
    </row>
    <row r="24" spans="1:17" ht="13.5">
      <c r="A24" s="646" t="s">
        <v>122</v>
      </c>
      <c r="B24" s="643"/>
      <c r="C24" s="27"/>
      <c r="D24" s="77">
        <v>-11</v>
      </c>
      <c r="E24" s="78"/>
      <c r="F24" s="27"/>
      <c r="G24" s="77">
        <v>10.3</v>
      </c>
      <c r="H24" s="78"/>
      <c r="I24" s="27"/>
      <c r="J24" s="77">
        <v>2.6</v>
      </c>
      <c r="K24" s="77"/>
      <c r="L24" s="27"/>
      <c r="M24" s="77">
        <v>-2.1</v>
      </c>
      <c r="N24" s="77"/>
      <c r="O24" s="99"/>
      <c r="P24" s="77">
        <f>'P3'!L10</f>
        <v>-0.3</v>
      </c>
      <c r="Q24" s="100"/>
    </row>
    <row r="25" spans="1:17" ht="13.5">
      <c r="A25" s="8"/>
      <c r="B25" s="142" t="s">
        <v>123</v>
      </c>
      <c r="C25" s="115"/>
      <c r="D25" s="116">
        <v>-5.1</v>
      </c>
      <c r="E25" s="117"/>
      <c r="F25" s="115"/>
      <c r="G25" s="116">
        <v>27.9</v>
      </c>
      <c r="H25" s="117"/>
      <c r="I25" s="115"/>
      <c r="J25" s="116">
        <v>17.2</v>
      </c>
      <c r="K25" s="116"/>
      <c r="L25" s="115"/>
      <c r="M25" s="116">
        <v>9.4</v>
      </c>
      <c r="N25" s="116"/>
      <c r="O25" s="160"/>
      <c r="P25" s="116">
        <f>'P3'!L18</f>
        <v>4.3</v>
      </c>
      <c r="Q25" s="118"/>
    </row>
    <row r="26" spans="1:17" ht="13.5">
      <c r="A26" s="8"/>
      <c r="B26" s="143" t="s">
        <v>124</v>
      </c>
      <c r="C26" s="119"/>
      <c r="D26" s="120">
        <v>-27.9</v>
      </c>
      <c r="E26" s="121"/>
      <c r="F26" s="119"/>
      <c r="G26" s="120">
        <v>-21.7</v>
      </c>
      <c r="H26" s="121"/>
      <c r="I26" s="119"/>
      <c r="J26" s="120">
        <v>-23.9</v>
      </c>
      <c r="K26" s="120"/>
      <c r="L26" s="119"/>
      <c r="M26" s="120">
        <v>-21.7</v>
      </c>
      <c r="N26" s="120"/>
      <c r="O26" s="161"/>
      <c r="P26" s="120">
        <f>'P3'!L19</f>
        <v>-13.1</v>
      </c>
      <c r="Q26" s="122"/>
    </row>
    <row r="27" spans="1:17" ht="13.5">
      <c r="A27" s="8"/>
      <c r="B27" s="143" t="s">
        <v>125</v>
      </c>
      <c r="C27" s="119"/>
      <c r="D27" s="120">
        <v>-3.2</v>
      </c>
      <c r="E27" s="121"/>
      <c r="F27" s="119"/>
      <c r="G27" s="120">
        <v>3.5</v>
      </c>
      <c r="H27" s="121"/>
      <c r="I27" s="119"/>
      <c r="J27" s="120">
        <v>13.4</v>
      </c>
      <c r="K27" s="120"/>
      <c r="L27" s="119"/>
      <c r="M27" s="120">
        <v>0</v>
      </c>
      <c r="N27" s="120"/>
      <c r="O27" s="161"/>
      <c r="P27" s="120">
        <f>'P3'!L20</f>
        <v>6.4</v>
      </c>
      <c r="Q27" s="122"/>
    </row>
    <row r="28" spans="1:17" ht="13.5">
      <c r="A28" s="8"/>
      <c r="B28" s="143" t="s">
        <v>126</v>
      </c>
      <c r="C28" s="119"/>
      <c r="D28" s="120">
        <v>-7</v>
      </c>
      <c r="E28" s="121"/>
      <c r="F28" s="119"/>
      <c r="G28" s="120">
        <v>0</v>
      </c>
      <c r="H28" s="121"/>
      <c r="I28" s="119"/>
      <c r="J28" s="120">
        <v>1.3</v>
      </c>
      <c r="K28" s="120"/>
      <c r="L28" s="119"/>
      <c r="M28" s="120">
        <v>1.4</v>
      </c>
      <c r="N28" s="120"/>
      <c r="O28" s="161"/>
      <c r="P28" s="120">
        <f>'P3'!L21</f>
        <v>-1.3</v>
      </c>
      <c r="Q28" s="122"/>
    </row>
    <row r="29" spans="1:17" ht="14.25" thickBot="1">
      <c r="A29" s="10"/>
      <c r="B29" s="380" t="s">
        <v>137</v>
      </c>
      <c r="C29" s="157"/>
      <c r="D29" s="158">
        <v>-14.8</v>
      </c>
      <c r="E29" s="159"/>
      <c r="F29" s="157"/>
      <c r="G29" s="158">
        <v>14.1</v>
      </c>
      <c r="H29" s="159"/>
      <c r="I29" s="157"/>
      <c r="J29" s="158">
        <v>-3</v>
      </c>
      <c r="K29" s="158"/>
      <c r="L29" s="157"/>
      <c r="M29" s="158">
        <v>-7.6</v>
      </c>
      <c r="N29" s="158"/>
      <c r="O29" s="162"/>
      <c r="P29" s="163">
        <f>'P3'!L22</f>
        <v>-0.8</v>
      </c>
      <c r="Q29" s="164"/>
    </row>
    <row r="30" ht="4.5" customHeight="1" thickTop="1"/>
  </sheetData>
  <sheetProtection/>
  <mergeCells count="7">
    <mergeCell ref="C2:T2"/>
    <mergeCell ref="A1:T1"/>
    <mergeCell ref="A24:B24"/>
    <mergeCell ref="C3:Q3"/>
    <mergeCell ref="C21:Q21"/>
    <mergeCell ref="A20:T20"/>
    <mergeCell ref="R3:T3"/>
  </mergeCells>
  <printOptions/>
  <pageMargins left="0.61" right="0.31" top="0.59" bottom="1" header="0.512" footer="0.512"/>
  <pageSetup firstPageNumber="8" useFirstPageNumber="1" horizontalDpi="300" verticalDpi="300" orientation="portrait" paperSize="9" r:id="rId1"/>
  <headerFooter alignWithMargins="0">
    <oddFooter>&amp;C- 10 -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S11" sqref="S11"/>
    </sheetView>
  </sheetViews>
  <sheetFormatPr defaultColWidth="8.796875" defaultRowHeight="14.25"/>
  <cols>
    <col min="1" max="1" width="2.09765625" style="0" customWidth="1"/>
    <col min="2" max="2" width="10.5" style="0" customWidth="1"/>
    <col min="3" max="3" width="1.59765625" style="0" customWidth="1"/>
    <col min="4" max="4" width="7.59765625" style="0" customWidth="1"/>
    <col min="5" max="6" width="1.59765625" style="0" customWidth="1"/>
    <col min="7" max="7" width="7.59765625" style="0" customWidth="1"/>
    <col min="8" max="9" width="1.59765625" style="0" customWidth="1"/>
    <col min="10" max="10" width="7.59765625" style="0" customWidth="1"/>
    <col min="11" max="12" width="1.4921875" style="0" customWidth="1"/>
    <col min="13" max="13" width="7.59765625" style="0" customWidth="1"/>
    <col min="14" max="15" width="1.59765625" style="0" customWidth="1"/>
    <col min="16" max="16" width="7.59765625" style="0" customWidth="1"/>
    <col min="17" max="17" width="1.59765625" style="0" customWidth="1"/>
    <col min="18" max="18" width="1.4921875" style="0" customWidth="1"/>
    <col min="19" max="19" width="7.59765625" style="0" customWidth="1"/>
    <col min="20" max="21" width="1.59765625" style="0" customWidth="1"/>
    <col min="22" max="22" width="7.59765625" style="0" customWidth="1"/>
    <col min="23" max="23" width="1.59765625" style="0" customWidth="1"/>
  </cols>
  <sheetData>
    <row r="1" spans="1:20" ht="21.75" customHeight="1">
      <c r="A1" s="680" t="s">
        <v>151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</row>
    <row r="2" spans="1:20" ht="14.25" customHeight="1" thickBot="1">
      <c r="A2" s="1"/>
      <c r="B2" s="50"/>
      <c r="C2" s="640" t="s">
        <v>36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2"/>
      <c r="P2" s="642"/>
      <c r="Q2" s="643"/>
      <c r="R2" s="639" t="s">
        <v>87</v>
      </c>
      <c r="S2" s="640"/>
      <c r="T2" s="641"/>
    </row>
    <row r="3" spans="1:20" ht="14.25" customHeight="1" thickTop="1">
      <c r="A3" s="8"/>
      <c r="B3" s="46"/>
      <c r="C3" s="32"/>
      <c r="D3" s="52" t="str">
        <f>'P6'!H4</f>
        <v>2020年</v>
      </c>
      <c r="E3" s="52"/>
      <c r="F3" s="32"/>
      <c r="G3" s="52">
        <f>'P6'!K4</f>
      </c>
      <c r="H3" s="52"/>
      <c r="I3" s="62"/>
      <c r="J3" s="26">
        <f>'P6'!N4</f>
      </c>
      <c r="K3" s="63"/>
      <c r="L3" s="32"/>
      <c r="M3" s="52">
        <f>'P6'!Q4</f>
      </c>
      <c r="N3" s="52"/>
      <c r="O3" s="69"/>
      <c r="P3" s="70" t="str">
        <f>'P6'!T4</f>
        <v>2021年</v>
      </c>
      <c r="Q3" s="71"/>
      <c r="R3" s="215"/>
      <c r="S3" s="52">
        <f>'P6'!W4</f>
      </c>
      <c r="T3" s="29"/>
    </row>
    <row r="4" spans="1:20" ht="14.25" customHeight="1">
      <c r="A4" s="10"/>
      <c r="B4" s="51"/>
      <c r="C4" s="28"/>
      <c r="D4" s="60" t="str">
        <f>'P6'!H5</f>
        <v>1～3月期</v>
      </c>
      <c r="E4" s="44"/>
      <c r="F4" s="43"/>
      <c r="G4" s="60" t="str">
        <f>'P6'!K5</f>
        <v>4～6月期</v>
      </c>
      <c r="H4" s="42"/>
      <c r="I4" s="43"/>
      <c r="J4" s="26" t="str">
        <f>'P6'!N5</f>
        <v>7～9月期</v>
      </c>
      <c r="K4" s="42"/>
      <c r="L4" s="43"/>
      <c r="M4" s="60" t="str">
        <f>'P6'!Q5</f>
        <v>10～12月期</v>
      </c>
      <c r="N4" s="61"/>
      <c r="O4" s="45"/>
      <c r="P4" s="60" t="str">
        <f>'P6'!T5</f>
        <v>1～3月期</v>
      </c>
      <c r="Q4" s="61"/>
      <c r="R4" s="45"/>
      <c r="S4" s="60" t="str">
        <f>'P6'!W5</f>
        <v>4～6月期</v>
      </c>
      <c r="T4" s="63"/>
    </row>
    <row r="5" spans="1:20" ht="15.75" customHeight="1">
      <c r="A5" s="12" t="s">
        <v>39</v>
      </c>
      <c r="B5" s="80"/>
      <c r="C5" s="5"/>
      <c r="D5" s="6">
        <v>16.8</v>
      </c>
      <c r="E5" s="48"/>
      <c r="F5" s="5"/>
      <c r="G5" s="6">
        <v>17.3</v>
      </c>
      <c r="H5" s="48"/>
      <c r="I5" s="5"/>
      <c r="J5" s="6">
        <v>19.1</v>
      </c>
      <c r="K5" s="6"/>
      <c r="L5" s="5"/>
      <c r="M5" s="6">
        <v>14.7</v>
      </c>
      <c r="N5" s="6"/>
      <c r="O5" s="82"/>
      <c r="P5" s="6">
        <v>19.2</v>
      </c>
      <c r="Q5" s="83"/>
      <c r="R5" s="6"/>
      <c r="S5" s="6">
        <v>16.8</v>
      </c>
      <c r="T5" s="48"/>
    </row>
    <row r="6" spans="1:20" ht="15.75" customHeight="1">
      <c r="A6" s="14"/>
      <c r="B6" s="142" t="s">
        <v>47</v>
      </c>
      <c r="C6" s="115"/>
      <c r="D6" s="116">
        <v>17.6</v>
      </c>
      <c r="E6" s="117"/>
      <c r="F6" s="115"/>
      <c r="G6" s="116">
        <v>17.7</v>
      </c>
      <c r="H6" s="117"/>
      <c r="I6" s="115"/>
      <c r="J6" s="116">
        <v>16.5</v>
      </c>
      <c r="K6" s="116"/>
      <c r="L6" s="115"/>
      <c r="M6" s="116">
        <v>15.8</v>
      </c>
      <c r="N6" s="116"/>
      <c r="O6" s="160"/>
      <c r="P6" s="116">
        <v>22.3</v>
      </c>
      <c r="Q6" s="118"/>
      <c r="R6" s="116"/>
      <c r="S6" s="116">
        <v>20.2</v>
      </c>
      <c r="T6" s="117"/>
    </row>
    <row r="7" spans="1:20" ht="15.75" customHeight="1">
      <c r="A7" s="14"/>
      <c r="B7" s="143" t="s">
        <v>65</v>
      </c>
      <c r="C7" s="119"/>
      <c r="D7" s="120">
        <v>22.9</v>
      </c>
      <c r="E7" s="121"/>
      <c r="F7" s="119"/>
      <c r="G7" s="120">
        <v>24.5</v>
      </c>
      <c r="H7" s="121"/>
      <c r="I7" s="119"/>
      <c r="J7" s="120">
        <v>29.2</v>
      </c>
      <c r="K7" s="120"/>
      <c r="L7" s="119"/>
      <c r="M7" s="120">
        <v>19.1</v>
      </c>
      <c r="N7" s="120"/>
      <c r="O7" s="161"/>
      <c r="P7" s="120">
        <v>17</v>
      </c>
      <c r="Q7" s="122"/>
      <c r="R7" s="120"/>
      <c r="S7" s="120">
        <v>10.6</v>
      </c>
      <c r="T7" s="121"/>
    </row>
    <row r="8" spans="1:20" ht="15.75" customHeight="1">
      <c r="A8" s="14"/>
      <c r="B8" s="143" t="s">
        <v>62</v>
      </c>
      <c r="C8" s="119"/>
      <c r="D8" s="120">
        <v>9.7</v>
      </c>
      <c r="E8" s="121"/>
      <c r="F8" s="119"/>
      <c r="G8" s="120">
        <v>26.7</v>
      </c>
      <c r="H8" s="121"/>
      <c r="I8" s="119"/>
      <c r="J8" s="120">
        <v>25.8</v>
      </c>
      <c r="K8" s="120"/>
      <c r="L8" s="119"/>
      <c r="M8" s="120">
        <v>24.1</v>
      </c>
      <c r="N8" s="120"/>
      <c r="O8" s="161"/>
      <c r="P8" s="120">
        <v>24.1</v>
      </c>
      <c r="Q8" s="122"/>
      <c r="R8" s="120"/>
      <c r="S8" s="120">
        <v>10.3</v>
      </c>
      <c r="T8" s="121"/>
    </row>
    <row r="9" spans="1:20" ht="15.75" customHeight="1">
      <c r="A9" s="14"/>
      <c r="B9" s="143" t="s">
        <v>63</v>
      </c>
      <c r="C9" s="119"/>
      <c r="D9" s="120">
        <v>12</v>
      </c>
      <c r="E9" s="121"/>
      <c r="F9" s="119"/>
      <c r="G9" s="120">
        <v>6.1</v>
      </c>
      <c r="H9" s="121"/>
      <c r="I9" s="119"/>
      <c r="J9" s="120">
        <v>14.3</v>
      </c>
      <c r="K9" s="120"/>
      <c r="L9" s="119"/>
      <c r="M9" s="120">
        <v>14.1</v>
      </c>
      <c r="N9" s="120"/>
      <c r="O9" s="161"/>
      <c r="P9" s="120">
        <v>11.7</v>
      </c>
      <c r="Q9" s="122"/>
      <c r="R9" s="120"/>
      <c r="S9" s="120">
        <v>9.1</v>
      </c>
      <c r="T9" s="121"/>
    </row>
    <row r="10" spans="1:20" ht="15.75" customHeight="1" thickBot="1">
      <c r="A10" s="14"/>
      <c r="B10" s="380" t="s">
        <v>138</v>
      </c>
      <c r="C10" s="414"/>
      <c r="D10" s="415">
        <v>18.2</v>
      </c>
      <c r="E10" s="416"/>
      <c r="F10" s="414"/>
      <c r="G10" s="415">
        <v>19.1</v>
      </c>
      <c r="H10" s="416"/>
      <c r="I10" s="414"/>
      <c r="J10" s="415">
        <v>19.1</v>
      </c>
      <c r="K10" s="415"/>
      <c r="L10" s="414"/>
      <c r="M10" s="158">
        <v>10.7</v>
      </c>
      <c r="N10" s="158"/>
      <c r="O10" s="162"/>
      <c r="P10" s="163">
        <v>20.4</v>
      </c>
      <c r="Q10" s="164"/>
      <c r="R10" s="158"/>
      <c r="S10" s="158">
        <v>21.7</v>
      </c>
      <c r="T10" s="159"/>
    </row>
    <row r="11" spans="1:20" ht="15" customHeight="1" thickTop="1">
      <c r="A11" s="98"/>
      <c r="B11" s="98"/>
      <c r="C11" s="98"/>
      <c r="D11" s="106"/>
      <c r="E11" s="98"/>
      <c r="F11" s="98"/>
      <c r="G11" s="106"/>
      <c r="H11" s="98"/>
      <c r="I11" s="98"/>
      <c r="J11" s="98"/>
      <c r="K11" s="98"/>
      <c r="L11" s="98"/>
      <c r="M11" s="101"/>
      <c r="N11" s="101"/>
      <c r="O11" s="101"/>
      <c r="P11" s="101"/>
      <c r="Q11" s="101"/>
      <c r="R11" s="101"/>
      <c r="S11" s="101"/>
      <c r="T11" s="101"/>
    </row>
    <row r="12" spans="1:17" ht="13.5">
      <c r="A12" s="680" t="s">
        <v>152</v>
      </c>
      <c r="B12" s="680"/>
      <c r="C12" s="680"/>
      <c r="D12" s="680"/>
      <c r="E12" s="680"/>
      <c r="F12" s="680"/>
      <c r="G12" s="680"/>
      <c r="H12" s="680"/>
      <c r="I12" s="680"/>
      <c r="J12" s="680"/>
      <c r="K12" s="680"/>
      <c r="L12" s="680"/>
      <c r="M12" s="680"/>
      <c r="N12" s="680"/>
      <c r="O12" s="680"/>
      <c r="P12" s="680"/>
      <c r="Q12" s="680"/>
    </row>
    <row r="13" spans="1:17" ht="14.25" thickBot="1">
      <c r="A13" s="1"/>
      <c r="B13" s="50"/>
      <c r="C13" s="640" t="s">
        <v>45</v>
      </c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2"/>
      <c r="P13" s="642"/>
      <c r="Q13" s="643"/>
    </row>
    <row r="14" spans="1:17" ht="14.25" thickTop="1">
      <c r="A14" s="8"/>
      <c r="B14" s="46"/>
      <c r="C14" s="34"/>
      <c r="D14" s="52" t="str">
        <f>'P6'!H4</f>
        <v>2020年</v>
      </c>
      <c r="E14" s="52"/>
      <c r="F14" s="32"/>
      <c r="G14" s="52">
        <f>'P6'!K4</f>
      </c>
      <c r="H14" s="52"/>
      <c r="I14" s="62"/>
      <c r="J14" s="26">
        <f>'P6'!N4</f>
      </c>
      <c r="K14" s="63"/>
      <c r="L14" s="32"/>
      <c r="M14" s="52">
        <f>'P6'!Q4</f>
      </c>
      <c r="N14" s="52"/>
      <c r="O14" s="69"/>
      <c r="P14" s="70" t="str">
        <f>'P6'!T4</f>
        <v>2021年</v>
      </c>
      <c r="Q14" s="71"/>
    </row>
    <row r="15" spans="1:17" ht="13.5">
      <c r="A15" s="10"/>
      <c r="B15" s="51"/>
      <c r="C15" s="28"/>
      <c r="D15" s="60" t="str">
        <f>'P6'!H5</f>
        <v>1～3月期</v>
      </c>
      <c r="E15" s="44"/>
      <c r="F15" s="43"/>
      <c r="G15" s="60" t="str">
        <f>'P6'!K5</f>
        <v>4～6月期</v>
      </c>
      <c r="H15" s="42"/>
      <c r="I15" s="43"/>
      <c r="J15" s="26" t="str">
        <f>'P6'!N5</f>
        <v>7～9月期</v>
      </c>
      <c r="K15" s="42"/>
      <c r="L15" s="43"/>
      <c r="M15" s="60" t="str">
        <f>'P6'!Q5</f>
        <v>10～12月期</v>
      </c>
      <c r="N15" s="61"/>
      <c r="O15" s="45"/>
      <c r="P15" s="60" t="str">
        <f>'P6'!T5</f>
        <v>1～3月期</v>
      </c>
      <c r="Q15" s="61"/>
    </row>
    <row r="16" spans="1:17" ht="15.75" customHeight="1" thickBot="1">
      <c r="A16" s="208" t="s">
        <v>88</v>
      </c>
      <c r="B16" s="209"/>
      <c r="C16" s="27"/>
      <c r="D16" s="77">
        <v>2.4</v>
      </c>
      <c r="E16" s="78"/>
      <c r="F16" s="27"/>
      <c r="G16" s="77">
        <v>14.5</v>
      </c>
      <c r="H16" s="78"/>
      <c r="I16" s="27"/>
      <c r="J16" s="77">
        <v>15.4</v>
      </c>
      <c r="K16" s="78"/>
      <c r="L16" s="27"/>
      <c r="M16" s="77">
        <v>5.2</v>
      </c>
      <c r="N16" s="78"/>
      <c r="O16" s="205"/>
      <c r="P16" s="206">
        <v>5.2</v>
      </c>
      <c r="Q16" s="207"/>
    </row>
    <row r="17" spans="1:17" ht="4.5" customHeight="1" thickTop="1">
      <c r="A17" s="98"/>
      <c r="B17" s="98"/>
      <c r="C17" s="98"/>
      <c r="D17" s="106"/>
      <c r="E17" s="98"/>
      <c r="F17" s="98"/>
      <c r="G17" s="106"/>
      <c r="H17" s="98"/>
      <c r="I17" s="98"/>
      <c r="J17" s="98"/>
      <c r="K17" s="98"/>
      <c r="L17" s="101"/>
      <c r="M17" s="101"/>
      <c r="N17" s="101"/>
      <c r="O17" s="101"/>
      <c r="P17" s="101"/>
      <c r="Q17" s="101"/>
    </row>
  </sheetData>
  <sheetProtection/>
  <mergeCells count="5">
    <mergeCell ref="A1:T1"/>
    <mergeCell ref="R2:T2"/>
    <mergeCell ref="C2:Q2"/>
    <mergeCell ref="C13:Q13"/>
    <mergeCell ref="A12:Q12"/>
  </mergeCells>
  <printOptions/>
  <pageMargins left="0.59" right="0.31" top="0.59" bottom="1" header="0.512" footer="0.512"/>
  <pageSetup horizontalDpi="300" verticalDpi="300" orientation="portrait" paperSize="9" r:id="rId1"/>
  <headerFooter alignWithMargins="0">
    <oddFooter>&amp;C- 11 -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4" sqref="B4:K28"/>
    </sheetView>
  </sheetViews>
  <sheetFormatPr defaultColWidth="8.796875" defaultRowHeight="14.25"/>
  <cols>
    <col min="1" max="1" width="8" style="0" bestFit="1" customWidth="1"/>
    <col min="2" max="6" width="15.8984375" style="0" customWidth="1"/>
    <col min="7" max="7" width="2.09765625" style="0" customWidth="1"/>
    <col min="8" max="8" width="5.8984375" style="0" customWidth="1"/>
    <col min="9" max="10" width="4.59765625" style="0" bestFit="1" customWidth="1"/>
    <col min="11" max="11" width="2.69921875" style="0" bestFit="1" customWidth="1"/>
    <col min="12" max="12" width="14.09765625" style="0" bestFit="1" customWidth="1"/>
    <col min="13" max="13" width="2.69921875" style="0" bestFit="1" customWidth="1"/>
    <col min="14" max="14" width="4.59765625" style="0" bestFit="1" customWidth="1"/>
    <col min="15" max="15" width="2.69921875" style="0" bestFit="1" customWidth="1"/>
    <col min="16" max="16" width="14.09765625" style="0" bestFit="1" customWidth="1"/>
    <col min="17" max="17" width="2.69921875" style="0" bestFit="1" customWidth="1"/>
    <col min="18" max="18" width="4.59765625" style="0" bestFit="1" customWidth="1"/>
    <col min="19" max="19" width="2.69921875" style="0" bestFit="1" customWidth="1"/>
    <col min="20" max="20" width="14.09765625" style="0" bestFit="1" customWidth="1"/>
    <col min="21" max="21" width="2.69921875" style="0" bestFit="1" customWidth="1"/>
    <col min="22" max="22" width="3.69921875" style="0" bestFit="1" customWidth="1"/>
    <col min="23" max="23" width="2.69921875" style="0" bestFit="1" customWidth="1"/>
    <col min="24" max="24" width="12.5" style="0" bestFit="1" customWidth="1"/>
    <col min="25" max="25" width="2.69921875" style="0" bestFit="1" customWidth="1"/>
    <col min="26" max="26" width="3.69921875" style="0" bestFit="1" customWidth="1"/>
    <col min="27" max="27" width="2.69921875" style="0" bestFit="1" customWidth="1"/>
  </cols>
  <sheetData>
    <row r="1" spans="1:6" ht="21" customHeight="1">
      <c r="A1" s="684" t="s">
        <v>288</v>
      </c>
      <c r="B1" s="684"/>
      <c r="C1" s="684"/>
      <c r="D1" s="684"/>
      <c r="E1" s="684"/>
      <c r="F1" s="684"/>
    </row>
    <row r="2" spans="1:6" ht="21" customHeight="1">
      <c r="A2" s="510"/>
      <c r="B2" s="681" t="s">
        <v>289</v>
      </c>
      <c r="C2" s="682"/>
      <c r="D2" s="682"/>
      <c r="E2" s="682"/>
      <c r="F2" s="683"/>
    </row>
    <row r="3" spans="1:6" ht="20.25" customHeight="1">
      <c r="A3" s="511"/>
      <c r="B3" s="512" t="s">
        <v>290</v>
      </c>
      <c r="C3" s="512" t="s">
        <v>291</v>
      </c>
      <c r="D3" s="512" t="s">
        <v>292</v>
      </c>
      <c r="E3" s="512" t="s">
        <v>293</v>
      </c>
      <c r="F3" s="564" t="s">
        <v>294</v>
      </c>
    </row>
    <row r="4" spans="1:6" ht="13.5" customHeight="1">
      <c r="A4" s="513"/>
      <c r="B4" s="560" t="s">
        <v>12</v>
      </c>
      <c r="C4" s="560" t="s">
        <v>354</v>
      </c>
      <c r="D4" s="560" t="s">
        <v>346</v>
      </c>
      <c r="E4" s="560" t="s">
        <v>356</v>
      </c>
      <c r="F4" s="561" t="s">
        <v>348</v>
      </c>
    </row>
    <row r="5" spans="1:6" ht="13.5" customHeight="1">
      <c r="A5" s="514"/>
      <c r="B5" s="562" t="s">
        <v>14</v>
      </c>
      <c r="C5" s="562" t="s">
        <v>355</v>
      </c>
      <c r="D5" s="562" t="s">
        <v>345</v>
      </c>
      <c r="E5" s="562" t="s">
        <v>14</v>
      </c>
      <c r="F5" s="563" t="s">
        <v>14</v>
      </c>
    </row>
    <row r="6" spans="1:6" ht="13.5" customHeight="1">
      <c r="A6" s="515" t="s">
        <v>295</v>
      </c>
      <c r="B6" s="549">
        <v>37.8</v>
      </c>
      <c r="C6" s="549">
        <v>10.8</v>
      </c>
      <c r="D6" s="549">
        <v>9.9</v>
      </c>
      <c r="E6" s="549">
        <v>6.3</v>
      </c>
      <c r="F6" s="550">
        <v>5.4</v>
      </c>
    </row>
    <row r="7" spans="1:6" ht="13.5" customHeight="1">
      <c r="A7" s="514"/>
      <c r="B7" s="551">
        <v>43.8</v>
      </c>
      <c r="C7" s="551">
        <v>11.6</v>
      </c>
      <c r="D7" s="551">
        <v>12.5</v>
      </c>
      <c r="E7" s="551">
        <v>2.7</v>
      </c>
      <c r="F7" s="552">
        <v>2.7</v>
      </c>
    </row>
    <row r="8" spans="1:6" ht="13.5" customHeight="1">
      <c r="A8" s="511"/>
      <c r="B8" s="553">
        <v>50</v>
      </c>
      <c r="C8" s="553">
        <v>7.9</v>
      </c>
      <c r="D8" s="553">
        <v>9.6</v>
      </c>
      <c r="E8" s="553">
        <v>0.9</v>
      </c>
      <c r="F8" s="554">
        <v>1.8</v>
      </c>
    </row>
    <row r="9" spans="1:6" ht="13.5" customHeight="1">
      <c r="A9" s="513"/>
      <c r="B9" s="560" t="s">
        <v>347</v>
      </c>
      <c r="C9" s="560" t="s">
        <v>348</v>
      </c>
      <c r="D9" s="560" t="s">
        <v>356</v>
      </c>
      <c r="E9" s="560" t="s">
        <v>357</v>
      </c>
      <c r="F9" s="561" t="s">
        <v>361</v>
      </c>
    </row>
    <row r="10" spans="1:6" ht="13.5" customHeight="1">
      <c r="A10" s="514"/>
      <c r="B10" s="562" t="s">
        <v>14</v>
      </c>
      <c r="C10" s="562" t="s">
        <v>14</v>
      </c>
      <c r="D10" s="562" t="s">
        <v>14</v>
      </c>
      <c r="E10" s="562" t="s">
        <v>14</v>
      </c>
      <c r="F10" s="563" t="s">
        <v>362</v>
      </c>
    </row>
    <row r="11" spans="1:6" ht="13.5" customHeight="1">
      <c r="A11" s="515" t="s">
        <v>296</v>
      </c>
      <c r="B11" s="549">
        <v>35.7</v>
      </c>
      <c r="C11" s="549">
        <v>16.7</v>
      </c>
      <c r="D11" s="549">
        <v>11.9</v>
      </c>
      <c r="E11" s="549">
        <v>9.5</v>
      </c>
      <c r="F11" s="550">
        <v>4.8</v>
      </c>
    </row>
    <row r="12" spans="1:6" ht="13.5" customHeight="1">
      <c r="A12" s="514"/>
      <c r="B12" s="551">
        <v>42.5</v>
      </c>
      <c r="C12" s="551">
        <v>15</v>
      </c>
      <c r="D12" s="551">
        <v>7.5</v>
      </c>
      <c r="E12" s="551">
        <v>7.5</v>
      </c>
      <c r="F12" s="552">
        <v>2.5</v>
      </c>
    </row>
    <row r="13" spans="1:6" ht="13.5" customHeight="1">
      <c r="A13" s="511"/>
      <c r="B13" s="553">
        <v>36.6</v>
      </c>
      <c r="C13" s="553">
        <v>14.6</v>
      </c>
      <c r="D13" s="553">
        <v>2.4</v>
      </c>
      <c r="E13" s="553">
        <v>2.4</v>
      </c>
      <c r="F13" s="554">
        <v>2.4</v>
      </c>
    </row>
    <row r="14" spans="1:6" ht="13.5" customHeight="1">
      <c r="A14" s="513"/>
      <c r="B14" s="560" t="s">
        <v>12</v>
      </c>
      <c r="C14" s="560" t="s">
        <v>13</v>
      </c>
      <c r="D14" s="560" t="s">
        <v>358</v>
      </c>
      <c r="E14" s="560" t="s">
        <v>352</v>
      </c>
      <c r="F14" s="561" t="s">
        <v>359</v>
      </c>
    </row>
    <row r="15" spans="1:6" ht="13.5" customHeight="1">
      <c r="A15" s="514"/>
      <c r="B15" s="562" t="s">
        <v>14</v>
      </c>
      <c r="C15" s="562" t="s">
        <v>15</v>
      </c>
      <c r="D15" s="562" t="s">
        <v>360</v>
      </c>
      <c r="E15" s="562" t="s">
        <v>353</v>
      </c>
      <c r="F15" s="563" t="s">
        <v>14</v>
      </c>
    </row>
    <row r="16" spans="1:6" ht="13.5" customHeight="1">
      <c r="A16" s="515" t="s">
        <v>297</v>
      </c>
      <c r="B16" s="549">
        <v>69</v>
      </c>
      <c r="C16" s="549">
        <v>10.3</v>
      </c>
      <c r="D16" s="549">
        <v>6.9</v>
      </c>
      <c r="E16" s="549">
        <v>3.4</v>
      </c>
      <c r="F16" s="550">
        <v>3.4</v>
      </c>
    </row>
    <row r="17" spans="1:6" ht="13.5" customHeight="1">
      <c r="A17" s="514"/>
      <c r="B17" s="551">
        <v>58.6</v>
      </c>
      <c r="C17" s="551">
        <v>10.3</v>
      </c>
      <c r="D17" s="551">
        <v>3.4</v>
      </c>
      <c r="E17" s="551">
        <v>3.4</v>
      </c>
      <c r="F17" s="552">
        <v>3.4</v>
      </c>
    </row>
    <row r="18" spans="1:6" ht="13.5" customHeight="1">
      <c r="A18" s="511"/>
      <c r="B18" s="553">
        <v>65.5</v>
      </c>
      <c r="C18" s="553">
        <v>10.3</v>
      </c>
      <c r="D18" s="553">
        <v>0</v>
      </c>
      <c r="E18" s="553">
        <v>3.4</v>
      </c>
      <c r="F18" s="554">
        <v>0</v>
      </c>
    </row>
    <row r="19" spans="1:6" ht="13.5" customHeight="1">
      <c r="A19" s="516"/>
      <c r="B19" s="560" t="s">
        <v>12</v>
      </c>
      <c r="C19" s="560" t="s">
        <v>17</v>
      </c>
      <c r="D19" s="560" t="s">
        <v>349</v>
      </c>
      <c r="E19" s="560" t="s">
        <v>16</v>
      </c>
      <c r="F19" s="561" t="s">
        <v>363</v>
      </c>
    </row>
    <row r="20" spans="1:6" ht="13.5" customHeight="1">
      <c r="A20" s="514"/>
      <c r="B20" s="562" t="s">
        <v>14</v>
      </c>
      <c r="C20" s="562" t="s">
        <v>19</v>
      </c>
      <c r="D20" s="562" t="s">
        <v>350</v>
      </c>
      <c r="E20" s="562" t="s">
        <v>18</v>
      </c>
      <c r="F20" s="563" t="s">
        <v>14</v>
      </c>
    </row>
    <row r="21" spans="1:6" ht="13.5">
      <c r="A21" s="515" t="s">
        <v>298</v>
      </c>
      <c r="B21" s="549">
        <v>38.7</v>
      </c>
      <c r="C21" s="549">
        <v>25.3</v>
      </c>
      <c r="D21" s="549">
        <v>9.3</v>
      </c>
      <c r="E21" s="549">
        <v>6.7</v>
      </c>
      <c r="F21" s="550">
        <v>5.3</v>
      </c>
    </row>
    <row r="22" spans="1:6" ht="13.5">
      <c r="A22" s="514"/>
      <c r="B22" s="551">
        <v>25.3</v>
      </c>
      <c r="C22" s="551">
        <v>20</v>
      </c>
      <c r="D22" s="551">
        <v>9.3</v>
      </c>
      <c r="E22" s="551">
        <v>4</v>
      </c>
      <c r="F22" s="552">
        <v>4</v>
      </c>
    </row>
    <row r="23" spans="1:6" ht="13.5">
      <c r="A23" s="511"/>
      <c r="B23" s="553">
        <v>39.2</v>
      </c>
      <c r="C23" s="553">
        <v>12.2</v>
      </c>
      <c r="D23" s="553">
        <v>6.8</v>
      </c>
      <c r="E23" s="553">
        <v>2.7</v>
      </c>
      <c r="F23" s="554">
        <v>4.1</v>
      </c>
    </row>
    <row r="24" spans="1:6" ht="13.5">
      <c r="A24" s="513"/>
      <c r="B24" s="560" t="s">
        <v>12</v>
      </c>
      <c r="C24" s="560" t="s">
        <v>20</v>
      </c>
      <c r="D24" s="560" t="s">
        <v>351</v>
      </c>
      <c r="E24" s="560" t="s">
        <v>348</v>
      </c>
      <c r="F24" s="561" t="s">
        <v>13</v>
      </c>
    </row>
    <row r="25" spans="1:6" ht="13.5">
      <c r="A25" s="514"/>
      <c r="B25" s="562" t="s">
        <v>14</v>
      </c>
      <c r="C25" s="562" t="s">
        <v>19</v>
      </c>
      <c r="D25" s="562" t="s">
        <v>345</v>
      </c>
      <c r="E25" s="562" t="s">
        <v>14</v>
      </c>
      <c r="F25" s="563" t="s">
        <v>15</v>
      </c>
    </row>
    <row r="26" spans="1:6" ht="13.5">
      <c r="A26" s="517" t="s">
        <v>299</v>
      </c>
      <c r="B26" s="549">
        <v>41.4</v>
      </c>
      <c r="C26" s="549">
        <v>21.8</v>
      </c>
      <c r="D26" s="549">
        <v>8.3</v>
      </c>
      <c r="E26" s="549">
        <v>4.5</v>
      </c>
      <c r="F26" s="550">
        <v>3</v>
      </c>
    </row>
    <row r="27" spans="1:6" ht="13.5">
      <c r="A27" s="514"/>
      <c r="B27" s="551">
        <v>44.3</v>
      </c>
      <c r="C27" s="551">
        <v>18.3</v>
      </c>
      <c r="D27" s="551">
        <v>6.9</v>
      </c>
      <c r="E27" s="551">
        <v>4.6</v>
      </c>
      <c r="F27" s="552">
        <v>3.8</v>
      </c>
    </row>
    <row r="28" spans="1:6" ht="13.5">
      <c r="A28" s="511"/>
      <c r="B28" s="553">
        <v>44.7</v>
      </c>
      <c r="C28" s="553">
        <v>15.2</v>
      </c>
      <c r="D28" s="553">
        <v>9.1</v>
      </c>
      <c r="E28" s="553">
        <v>5.3</v>
      </c>
      <c r="F28" s="554">
        <v>3</v>
      </c>
    </row>
    <row r="29" spans="1:6" ht="13.5">
      <c r="A29" s="595" t="s">
        <v>341</v>
      </c>
      <c r="B29" s="503" t="s">
        <v>300</v>
      </c>
      <c r="C29" s="503"/>
      <c r="D29" s="503"/>
      <c r="E29" s="503"/>
      <c r="F29" s="503"/>
    </row>
    <row r="30" spans="1:6" ht="13.5">
      <c r="A30" s="503"/>
      <c r="B30" s="503" t="s">
        <v>11</v>
      </c>
      <c r="C30" s="503"/>
      <c r="D30" s="503"/>
      <c r="E30" s="503"/>
      <c r="F30" s="503"/>
    </row>
    <row r="31" spans="1:6" ht="6.75" customHeight="1">
      <c r="A31" s="503"/>
      <c r="B31" s="503"/>
      <c r="C31" s="503"/>
      <c r="D31" s="503"/>
      <c r="E31" s="503"/>
      <c r="F31" s="503"/>
    </row>
    <row r="32" spans="1:6" ht="33.75" customHeight="1">
      <c r="A32" s="518"/>
      <c r="B32" s="518"/>
      <c r="C32" s="518"/>
      <c r="D32" s="518"/>
      <c r="E32" s="518"/>
      <c r="F32" s="518"/>
    </row>
  </sheetData>
  <sheetProtection/>
  <mergeCells count="2">
    <mergeCell ref="B2:F2"/>
    <mergeCell ref="A1:F1"/>
  </mergeCells>
  <printOptions/>
  <pageMargins left="0.61" right="0.19" top="0.59" bottom="1" header="0.512" footer="0.512"/>
  <pageSetup horizontalDpi="300" verticalDpi="300" orientation="portrait" paperSize="9" r:id="rId2"/>
  <headerFooter alignWithMargins="0">
    <oddFooter>&amp;C- 12 -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8" sqref="A28"/>
    </sheetView>
  </sheetViews>
  <sheetFormatPr defaultColWidth="8.796875" defaultRowHeight="14.25"/>
  <cols>
    <col min="1" max="1" width="4.5" style="426" customWidth="1"/>
    <col min="2" max="2" width="13.09765625" style="426" customWidth="1"/>
    <col min="3" max="14" width="7.69921875" style="426" customWidth="1"/>
    <col min="15" max="16384" width="9" style="426" customWidth="1"/>
  </cols>
  <sheetData>
    <row r="1" spans="1:10" ht="39" customHeight="1">
      <c r="A1" s="685" t="str">
        <f>"産業別  過去3年間の業況DI（前年同期比）の推移"&amp;CHAR(10)&amp;"（"&amp;main!I15&amp;"年"&amp;main!J15&amp;"～"&amp;main!K15&amp;"月期～"&amp;main!I4&amp;"年"&amp;main!J4&amp;"～"&amp;main!K4&amp;"月期）"</f>
        <v>産業別  過去3年間の業況DI（前年同期比）の推移
（2018年4～6月期～2021年1～3月期）</v>
      </c>
      <c r="B1" s="685"/>
      <c r="C1" s="685"/>
      <c r="D1" s="685"/>
      <c r="E1" s="685"/>
      <c r="F1" s="685"/>
      <c r="G1" s="685"/>
      <c r="H1" s="685"/>
      <c r="I1" s="685"/>
      <c r="J1" s="685"/>
    </row>
    <row r="3" ht="13.5">
      <c r="A3" s="426" t="s">
        <v>250</v>
      </c>
    </row>
    <row r="4" ht="9.75" customHeight="1" thickBot="1"/>
    <row r="5" spans="2:15" ht="19.5" customHeight="1">
      <c r="B5" s="443"/>
      <c r="C5" s="444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6"/>
    </row>
    <row r="6" spans="2:15" ht="36.75" thickBot="1">
      <c r="B6" s="447" t="s">
        <v>251</v>
      </c>
      <c r="C6" s="448" t="str">
        <f>WIDECHAR(main!I15)&amp;"年"&amp;CHAR(10)&amp;WIDECHAR(main!J15)&amp;"～"&amp;WIDECHAR(main!K15)</f>
        <v>２０１８年
４～６</v>
      </c>
      <c r="D6" s="449" t="str">
        <f>IF(main!J14=1,WIDECHAR(main!I14)&amp;"年","")&amp;CHAR(10)&amp;WIDECHAR(main!J14)&amp;"～"&amp;WIDECHAR(main!K14)</f>
        <v>
７～９</v>
      </c>
      <c r="E6" s="449" t="str">
        <f>IF(main!J13=1,WIDECHAR(main!I13)&amp;"年","")&amp;CHAR(10)&amp;WIDECHAR(main!J13)&amp;"～"&amp;WIDECHAR(main!K13)</f>
        <v>
１０～１２</v>
      </c>
      <c r="F6" s="449" t="str">
        <f>IF(main!J12=1,WIDECHAR(main!I12)&amp;"年","")&amp;CHAR(10)&amp;WIDECHAR(main!J12)&amp;"～"&amp;WIDECHAR(main!K12)</f>
        <v>２０１９年
１～３</v>
      </c>
      <c r="G6" s="449" t="str">
        <f>IF(main!J11=1,WIDECHAR(main!I11)&amp;"年","")&amp;CHAR(10)&amp;WIDECHAR(main!J11)&amp;"～"&amp;WIDECHAR(main!K11)</f>
        <v>
４～６</v>
      </c>
      <c r="H6" s="449" t="str">
        <f>IF(main!J10=1,WIDECHAR(main!I10)&amp;"年","")&amp;CHAR(10)&amp;WIDECHAR(main!J10)&amp;"～"&amp;WIDECHAR(main!K10)</f>
        <v>
７～９</v>
      </c>
      <c r="I6" s="449" t="str">
        <f>IF(main!J9=1,WIDECHAR(main!I9)&amp;"年","")&amp;CHAR(10)&amp;WIDECHAR(main!J9)&amp;"～"&amp;WIDECHAR(main!K9)</f>
        <v>
１０～１２</v>
      </c>
      <c r="J6" s="449" t="str">
        <f>IF(main!J8=1,WIDECHAR(main!I8)&amp;"年","")&amp;CHAR(10)&amp;WIDECHAR(main!J8)&amp;"～"&amp;WIDECHAR(main!K8)</f>
        <v>２０２０年
１～３</v>
      </c>
      <c r="K6" s="449" t="str">
        <f>IF(main!J7=1,WIDECHAR(main!I7)&amp;"年","")&amp;CHAR(10)&amp;WIDECHAR(main!J7)&amp;"～"&amp;WIDECHAR(main!K7)</f>
        <v>
４～６</v>
      </c>
      <c r="L6" s="449" t="str">
        <f>IF(main!J6=1,WIDECHAR(main!I6)&amp;"年","")&amp;CHAR(10)&amp;WIDECHAR(main!J6)&amp;"～"&amp;WIDECHAR(main!K6)</f>
        <v>
７～９</v>
      </c>
      <c r="M6" s="449" t="str">
        <f>IF(main!J5=1,WIDECHAR(main!I5)&amp;"年","")&amp;CHAR(10)&amp;WIDECHAR(main!J5)&amp;"～"&amp;WIDECHAR(main!K5)</f>
        <v>
１０～１２</v>
      </c>
      <c r="N6" s="449" t="str">
        <f>IF(main!J4=1,WIDECHAR(main!I4)&amp;"年","")&amp;CHAR(10)&amp;WIDECHAR(main!J4)&amp;"～"&amp;WIDECHAR(main!K4)</f>
        <v>２０２１年
１～３</v>
      </c>
      <c r="O6" s="450" t="str">
        <f>IF(main!J3=1,WIDECHAR(main!I3)&amp;"年","")&amp;CHAR(10)&amp;WIDECHAR(main!J3)&amp;"～"&amp;WIDECHAR(main!K3)&amp;CHAR(10)&amp;"（見通し）"</f>
        <v>
４～６
（見通し）</v>
      </c>
    </row>
    <row r="7" spans="2:15" ht="22.5" customHeight="1">
      <c r="B7" s="451" t="s">
        <v>252</v>
      </c>
      <c r="C7" s="452">
        <v>-11</v>
      </c>
      <c r="D7" s="453">
        <v>-15</v>
      </c>
      <c r="E7" s="453">
        <v>-6.6</v>
      </c>
      <c r="F7" s="453">
        <v>-17.7</v>
      </c>
      <c r="G7" s="453">
        <v>-24.4</v>
      </c>
      <c r="H7" s="453">
        <v>-29.5</v>
      </c>
      <c r="I7" s="453">
        <v>-22.7</v>
      </c>
      <c r="J7" s="453">
        <v>-40</v>
      </c>
      <c r="K7" s="453">
        <v>-75.3</v>
      </c>
      <c r="L7" s="453">
        <v>-66.9</v>
      </c>
      <c r="M7" s="453">
        <v>-51.2</v>
      </c>
      <c r="N7" s="592">
        <f>'P6'!T10</f>
        <v>-35</v>
      </c>
      <c r="O7" s="589">
        <f>'P6'!W10</f>
        <v>-7.1</v>
      </c>
    </row>
    <row r="8" spans="2:15" ht="22.5" customHeight="1">
      <c r="B8" s="454" t="s">
        <v>253</v>
      </c>
      <c r="C8" s="455">
        <v>-2.2</v>
      </c>
      <c r="D8" s="456">
        <v>6.8</v>
      </c>
      <c r="E8" s="456">
        <v>8.7</v>
      </c>
      <c r="F8" s="456">
        <v>8.7</v>
      </c>
      <c r="G8" s="456">
        <v>14.9</v>
      </c>
      <c r="H8" s="456">
        <v>15.3</v>
      </c>
      <c r="I8" s="456">
        <v>6.4</v>
      </c>
      <c r="J8" s="456">
        <v>-8.4</v>
      </c>
      <c r="K8" s="456">
        <v>-22</v>
      </c>
      <c r="L8" s="456">
        <v>-14.6</v>
      </c>
      <c r="M8" s="456">
        <v>-14.9</v>
      </c>
      <c r="N8" s="593">
        <f>'P6'!T14</f>
        <v>-14.9</v>
      </c>
      <c r="O8" s="590">
        <f>'P6'!W14</f>
        <v>-8.7</v>
      </c>
    </row>
    <row r="9" spans="2:15" ht="22.5" customHeight="1">
      <c r="B9" s="454" t="s">
        <v>254</v>
      </c>
      <c r="C9" s="455">
        <v>-31.1</v>
      </c>
      <c r="D9" s="456">
        <v>-19.4</v>
      </c>
      <c r="E9" s="456">
        <v>-16.1</v>
      </c>
      <c r="F9" s="456">
        <v>-13.3</v>
      </c>
      <c r="G9" s="456">
        <v>0</v>
      </c>
      <c r="H9" s="456">
        <v>-13.3</v>
      </c>
      <c r="I9" s="456">
        <v>-3.5</v>
      </c>
      <c r="J9" s="456">
        <v>-29</v>
      </c>
      <c r="K9" s="456">
        <v>-58.6</v>
      </c>
      <c r="L9" s="456">
        <v>-73.4</v>
      </c>
      <c r="M9" s="456">
        <v>-58.7</v>
      </c>
      <c r="N9" s="593">
        <f>'P6'!T18</f>
        <v>-58.1</v>
      </c>
      <c r="O9" s="590">
        <f>'P6'!W18</f>
        <v>-17.2</v>
      </c>
    </row>
    <row r="10" spans="2:15" ht="22.5" customHeight="1">
      <c r="B10" s="454" t="s">
        <v>255</v>
      </c>
      <c r="C10" s="455">
        <v>-35.5</v>
      </c>
      <c r="D10" s="456">
        <v>-22.4</v>
      </c>
      <c r="E10" s="456">
        <v>-31</v>
      </c>
      <c r="F10" s="456">
        <v>-35.1</v>
      </c>
      <c r="G10" s="456">
        <v>-22.3</v>
      </c>
      <c r="H10" s="456">
        <v>-31.2</v>
      </c>
      <c r="I10" s="456">
        <v>-40.7</v>
      </c>
      <c r="J10" s="456">
        <v>-37.4</v>
      </c>
      <c r="K10" s="456">
        <v>-77.8</v>
      </c>
      <c r="L10" s="456">
        <v>-67.9</v>
      </c>
      <c r="M10" s="456">
        <v>-61.1</v>
      </c>
      <c r="N10" s="593">
        <f>'P6'!T22</f>
        <v>-59.2</v>
      </c>
      <c r="O10" s="590">
        <f>'P6'!W22</f>
        <v>-42.1</v>
      </c>
    </row>
    <row r="11" spans="2:15" ht="22.5" customHeight="1" thickBot="1">
      <c r="B11" s="457" t="s">
        <v>256</v>
      </c>
      <c r="C11" s="458">
        <v>-8.8</v>
      </c>
      <c r="D11" s="459">
        <v>-12.3</v>
      </c>
      <c r="E11" s="459">
        <v>-16.1</v>
      </c>
      <c r="F11" s="459">
        <v>-9.7</v>
      </c>
      <c r="G11" s="459">
        <v>-7.1</v>
      </c>
      <c r="H11" s="459">
        <v>-16.8</v>
      </c>
      <c r="I11" s="459">
        <v>-24.3</v>
      </c>
      <c r="J11" s="459">
        <v>-29.2</v>
      </c>
      <c r="K11" s="459">
        <v>-79.8</v>
      </c>
      <c r="L11" s="459">
        <v>-66.2</v>
      </c>
      <c r="M11" s="459">
        <v>-52.6</v>
      </c>
      <c r="N11" s="594">
        <f>'P6'!T26</f>
        <v>-58.5</v>
      </c>
      <c r="O11" s="591">
        <f>'P6'!W26</f>
        <v>-10</v>
      </c>
    </row>
  </sheetData>
  <sheetProtection/>
  <mergeCells count="1">
    <mergeCell ref="A1:J1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17"/>
  <sheetViews>
    <sheetView zoomScalePageLayoutView="0" workbookViewId="0" topLeftCell="AE1">
      <selection activeCell="A28" sqref="A28"/>
    </sheetView>
  </sheetViews>
  <sheetFormatPr defaultColWidth="10.09765625" defaultRowHeight="24" customHeight="1"/>
  <cols>
    <col min="1" max="1" width="65.69921875" style="460" bestFit="1" customWidth="1"/>
    <col min="2" max="2" width="5.19921875" style="461" bestFit="1" customWidth="1"/>
    <col min="3" max="3" width="31.8984375" style="461" customWidth="1"/>
    <col min="4" max="4" width="9.59765625" style="460" bestFit="1" customWidth="1"/>
    <col min="5" max="5" width="18.19921875" style="460" customWidth="1"/>
    <col min="6" max="16384" width="10.09765625" style="460" customWidth="1"/>
  </cols>
  <sheetData>
    <row r="1" spans="6:41" ht="36">
      <c r="G1" s="462" t="str">
        <f>main!I36&amp;"年"&amp;CHAR(10)&amp;main!J36&amp;"～"&amp;main!K36&amp;"月期"</f>
        <v>2013年
1～3月期</v>
      </c>
      <c r="H1" s="462" t="str">
        <f>IF(main!J35=1,main!I35&amp;"年","")&amp;CHAR(10)&amp;main!J35&amp;"～"&amp;main!K35&amp;"月期"</f>
        <v>
4～6月期</v>
      </c>
      <c r="I1" s="462" t="str">
        <f>IF(main!J34=1,main!I34&amp;"年","")&amp;CHAR(10)&amp;main!J34&amp;"～"&amp;main!K34&amp;"月期"</f>
        <v>
7～9月期</v>
      </c>
      <c r="J1" s="462" t="str">
        <f>IF(main!J33=1,main!I33&amp;"年","")&amp;CHAR(10)&amp;main!J33&amp;"～"&amp;main!K33&amp;"月期"</f>
        <v>
10～12月期</v>
      </c>
      <c r="K1" s="462" t="str">
        <f>IF(main!J32=1,main!I32&amp;"年","")&amp;CHAR(10)&amp;main!J32&amp;"～"&amp;main!K32&amp;"月期"</f>
        <v>2014年
1～3月期</v>
      </c>
      <c r="L1" s="462" t="str">
        <f>IF(main!J31=1,main!I31&amp;"年","")&amp;CHAR(10)&amp;main!J31&amp;"～"&amp;main!K31&amp;"月期"</f>
        <v>
4～6月期</v>
      </c>
      <c r="M1" s="462" t="str">
        <f>IF(main!J30=1,main!I30&amp;"年","")&amp;CHAR(10)&amp;main!J30&amp;"～"&amp;main!K30&amp;"月期"</f>
        <v>
7～9月期</v>
      </c>
      <c r="N1" s="462" t="str">
        <f>IF(main!J29=1,main!I29&amp;"年","")&amp;CHAR(10)&amp;main!J29&amp;"～"&amp;main!K29&amp;"月期"</f>
        <v>
10～12月期</v>
      </c>
      <c r="O1" s="462" t="str">
        <f>IF(main!J28=1,main!I28&amp;"年","")&amp;CHAR(10)&amp;main!J28&amp;"～"&amp;main!K28&amp;"月期"</f>
        <v>2015年
1～3月期</v>
      </c>
      <c r="P1" s="462" t="str">
        <f>IF(main!J27=1,main!I27&amp;"年","")&amp;CHAR(10)&amp;main!J27&amp;"～"&amp;main!K27&amp;"月期"</f>
        <v>
4～6月期</v>
      </c>
      <c r="Q1" s="462" t="str">
        <f>IF(main!J26=1,main!I26&amp;"年","")&amp;CHAR(10)&amp;main!J26&amp;"～"&amp;main!K26&amp;"月期"</f>
        <v>
7～9月期</v>
      </c>
      <c r="R1" s="462" t="str">
        <f>IF(main!J25=1,main!I25&amp;"年","")&amp;CHAR(10)&amp;main!J25&amp;"～"&amp;main!K25&amp;"月期"</f>
        <v>
10～12月期</v>
      </c>
      <c r="S1" s="462" t="str">
        <f>IF(main!J24=1,main!I24&amp;"年","")&amp;CHAR(10)&amp;main!J24&amp;"～"&amp;main!K24&amp;"月期"</f>
        <v>2016年
1～3月期</v>
      </c>
      <c r="T1" s="462" t="str">
        <f>IF(main!J23=1,main!I23&amp;"年","")&amp;CHAR(10)&amp;main!J23&amp;"～"&amp;main!K23&amp;"月期"</f>
        <v>
4～6月期</v>
      </c>
      <c r="U1" s="462" t="str">
        <f>IF(main!J22=1,main!I22&amp;"年","")&amp;CHAR(10)&amp;main!J22&amp;"～"&amp;main!K22&amp;"月期"</f>
        <v>
7～9月期</v>
      </c>
      <c r="V1" s="462" t="str">
        <f>IF(main!J21=1,main!I21&amp;"年","")&amp;CHAR(10)&amp;main!J21&amp;"～"&amp;main!K21&amp;"月期"</f>
        <v>
10～12月期</v>
      </c>
      <c r="W1" s="462" t="str">
        <f>IF(main!J20=1,main!I20&amp;"年","")&amp;CHAR(10)&amp;main!J20&amp;"～"&amp;main!K20&amp;"月期"</f>
        <v>2017年
1～3月期</v>
      </c>
      <c r="X1" s="462" t="str">
        <f>IF(main!J19=1,main!I19&amp;"年","")&amp;CHAR(10)&amp;main!J19&amp;"～"&amp;main!K19&amp;"月期"</f>
        <v>
4～6月期</v>
      </c>
      <c r="Y1" s="462" t="str">
        <f>IF(main!J18=1,main!I18&amp;"年","")&amp;CHAR(10)&amp;main!J18&amp;"～"&amp;main!K18&amp;"月期"</f>
        <v>
7～9月期</v>
      </c>
      <c r="Z1" s="462" t="str">
        <f>IF(main!J17=1,main!I17&amp;"年","")&amp;CHAR(10)&amp;main!J17&amp;"～"&amp;main!K17&amp;"月期"</f>
        <v>
10～12月期</v>
      </c>
      <c r="AA1" s="462" t="str">
        <f>IF(main!J16=1,main!I16&amp;"年","")&amp;CHAR(10)&amp;main!J16&amp;"～"&amp;main!K16&amp;"月期"</f>
        <v>2018年
1～3月期</v>
      </c>
      <c r="AB1" s="462" t="str">
        <f>IF(main!J15=1,main!I15&amp;"年","")&amp;CHAR(10)&amp;main!J15&amp;"～"&amp;main!K15&amp;"月期"</f>
        <v>
4～6月期</v>
      </c>
      <c r="AC1" s="462" t="str">
        <f>IF(main!J14=1,main!I14&amp;"年","")&amp;CHAR(10)&amp;main!J14&amp;"～"&amp;main!K14&amp;"月期"</f>
        <v>
7～9月期</v>
      </c>
      <c r="AD1" s="462" t="str">
        <f>IF(main!J13=1,main!I13&amp;"年","")&amp;CHAR(10)&amp;main!J13&amp;"～"&amp;main!K13&amp;"月期"</f>
        <v>
10～12月期</v>
      </c>
      <c r="AE1" s="462" t="str">
        <f>IF(main!J12=1,main!I12&amp;"年","")&amp;CHAR(10)&amp;main!J12&amp;"～"&amp;main!K12&amp;"月期"</f>
        <v>2019年
1～3月期</v>
      </c>
      <c r="AF1" s="462" t="str">
        <f>IF(main!J11=1,main!I11&amp;"年","")&amp;CHAR(10)&amp;main!J11&amp;"～"&amp;main!K11&amp;"月期"</f>
        <v>
4～6月期</v>
      </c>
      <c r="AG1" s="462" t="str">
        <f>IF(main!J10=1,main!I10&amp;"年","")&amp;CHAR(10)&amp;main!J10&amp;"～"&amp;main!K10&amp;"月期"</f>
        <v>
7～9月期</v>
      </c>
      <c r="AH1" s="462" t="str">
        <f>IF(main!J9=1,main!I9&amp;"年","")&amp;CHAR(10)&amp;main!J9&amp;"～"&amp;main!K9&amp;"月期"</f>
        <v>
10～12月期</v>
      </c>
      <c r="AI1" s="462" t="str">
        <f>IF(main!J8=1,main!I8&amp;"年","")&amp;CHAR(10)&amp;main!J8&amp;"～"&amp;main!K8&amp;"月期"</f>
        <v>2020年
1～3月期</v>
      </c>
      <c r="AJ1" s="462" t="str">
        <f>IF(main!J7=1,main!I7&amp;"年","")&amp;CHAR(10)&amp;main!J7&amp;"～"&amp;main!K7&amp;"月期"</f>
        <v>
4～6月期</v>
      </c>
      <c r="AK1" s="462" t="str">
        <f>IF(main!J6=1,main!I6&amp;"年","")&amp;CHAR(10)&amp;main!J6&amp;"～"&amp;main!K6&amp;"月期"</f>
        <v>
7～9月期</v>
      </c>
      <c r="AL1" s="462" t="str">
        <f>IF(main!J5=1,main!I5&amp;"年","")&amp;CHAR(10)&amp;main!J5&amp;"～"&amp;main!K5&amp;"月期"</f>
        <v>
10～12月期</v>
      </c>
      <c r="AM1" s="462" t="str">
        <f>IF(main!J4=1,main!I4&amp;"年","")&amp;CHAR(10)&amp;main!J4&amp;"～"&amp;main!K4&amp;"月期"</f>
        <v>2021年
1～3月期</v>
      </c>
      <c r="AN1" s="462" t="str">
        <f>IF(main!J3=1,main!I3&amp;"年","")&amp;CHAR(10)&amp;main!J3&amp;"～"&amp;main!K3&amp;"月期"&amp;CHAR(10)&amp;"（見通し）"</f>
        <v>
4～6月期
（見通し）</v>
      </c>
      <c r="AO1" s="463"/>
    </row>
    <row r="2" spans="6:41" ht="12">
      <c r="F2" s="460">
        <v>0</v>
      </c>
      <c r="G2" s="460">
        <v>0</v>
      </c>
      <c r="H2" s="460">
        <v>0</v>
      </c>
      <c r="I2" s="460">
        <v>0</v>
      </c>
      <c r="J2" s="460">
        <v>0</v>
      </c>
      <c r="K2" s="460">
        <v>0</v>
      </c>
      <c r="L2" s="460">
        <v>0</v>
      </c>
      <c r="M2" s="460">
        <v>0</v>
      </c>
      <c r="N2" s="460">
        <v>0</v>
      </c>
      <c r="O2" s="460">
        <v>0</v>
      </c>
      <c r="P2" s="460">
        <v>0</v>
      </c>
      <c r="Q2" s="460">
        <v>0</v>
      </c>
      <c r="R2" s="460">
        <v>0</v>
      </c>
      <c r="S2" s="460">
        <v>0</v>
      </c>
      <c r="T2" s="460">
        <v>0</v>
      </c>
      <c r="U2" s="460">
        <v>0</v>
      </c>
      <c r="V2" s="460">
        <v>0</v>
      </c>
      <c r="W2" s="460">
        <v>0</v>
      </c>
      <c r="X2" s="460">
        <v>0</v>
      </c>
      <c r="Y2" s="460">
        <v>0</v>
      </c>
      <c r="Z2" s="460">
        <v>0</v>
      </c>
      <c r="AA2" s="460">
        <v>0</v>
      </c>
      <c r="AB2" s="460">
        <v>0</v>
      </c>
      <c r="AC2" s="460">
        <v>0</v>
      </c>
      <c r="AD2" s="460">
        <v>0</v>
      </c>
      <c r="AE2" s="460">
        <v>0</v>
      </c>
      <c r="AF2" s="460">
        <v>0</v>
      </c>
      <c r="AG2" s="460">
        <v>0</v>
      </c>
      <c r="AH2" s="460">
        <v>0</v>
      </c>
      <c r="AI2" s="460">
        <v>0</v>
      </c>
      <c r="AJ2" s="460">
        <v>0</v>
      </c>
      <c r="AK2" s="460">
        <v>0</v>
      </c>
      <c r="AL2" s="460">
        <v>0</v>
      </c>
      <c r="AM2" s="460">
        <v>0</v>
      </c>
      <c r="AN2" s="460">
        <v>0</v>
      </c>
      <c r="AO2" s="463"/>
    </row>
    <row r="3" spans="1:40" ht="24" customHeight="1">
      <c r="A3" s="464" t="s">
        <v>257</v>
      </c>
      <c r="B3" s="465" t="s">
        <v>272</v>
      </c>
      <c r="C3" s="466" t="s">
        <v>273</v>
      </c>
      <c r="D3" s="467" t="s">
        <v>274</v>
      </c>
      <c r="E3" s="468" t="s">
        <v>275</v>
      </c>
      <c r="F3" s="469"/>
      <c r="G3" s="470">
        <v>-32.4</v>
      </c>
      <c r="H3" s="470">
        <v>-20.1</v>
      </c>
      <c r="I3" s="470">
        <v>-26.8</v>
      </c>
      <c r="J3" s="470">
        <v>-19.9</v>
      </c>
      <c r="K3" s="470">
        <v>-18.8</v>
      </c>
      <c r="L3" s="470">
        <v>-20.6</v>
      </c>
      <c r="M3" s="470">
        <v>-23.4</v>
      </c>
      <c r="N3" s="470">
        <v>-24.4</v>
      </c>
      <c r="O3" s="470">
        <v>-26.6</v>
      </c>
      <c r="P3" s="470">
        <v>-17.5</v>
      </c>
      <c r="Q3" s="470">
        <v>-15.1</v>
      </c>
      <c r="R3" s="470">
        <v>-9.7</v>
      </c>
      <c r="S3" s="470">
        <v>-19</v>
      </c>
      <c r="T3" s="470">
        <v>-18.1</v>
      </c>
      <c r="U3" s="470">
        <v>-16.3</v>
      </c>
      <c r="V3" s="470">
        <v>-17</v>
      </c>
      <c r="W3" s="470">
        <v>-12</v>
      </c>
      <c r="X3" s="470">
        <v>-7.5</v>
      </c>
      <c r="Y3" s="470">
        <v>-12.4</v>
      </c>
      <c r="Z3" s="470">
        <v>-15.6</v>
      </c>
      <c r="AA3" s="470">
        <v>-12.1</v>
      </c>
      <c r="AB3" s="470">
        <v>-15.1</v>
      </c>
      <c r="AC3" s="470">
        <v>-13.4</v>
      </c>
      <c r="AD3" s="470">
        <v>-13.3</v>
      </c>
      <c r="AE3" s="470">
        <v>-14.9</v>
      </c>
      <c r="AF3" s="470">
        <v>-11.9</v>
      </c>
      <c r="AG3" s="470">
        <v>-19.3</v>
      </c>
      <c r="AH3" s="470">
        <v>-21.9</v>
      </c>
      <c r="AI3" s="470">
        <v>-31.3</v>
      </c>
      <c r="AJ3" s="470">
        <v>-69.7</v>
      </c>
      <c r="AK3" s="470">
        <v>-61.3</v>
      </c>
      <c r="AL3" s="470">
        <v>-50.1</v>
      </c>
      <c r="AM3" s="557">
        <f>'P3'!C10</f>
        <v>-47</v>
      </c>
      <c r="AN3" s="470"/>
    </row>
    <row r="4" spans="1:40" ht="24" customHeight="1">
      <c r="A4" s="464" t="s">
        <v>258</v>
      </c>
      <c r="B4" s="471"/>
      <c r="C4" s="472"/>
      <c r="D4" s="473"/>
      <c r="E4" s="474" t="s">
        <v>276</v>
      </c>
      <c r="F4" s="475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557">
        <f>AM3</f>
        <v>-47</v>
      </c>
      <c r="AN4" s="557">
        <f>'P3'!C11</f>
        <v>-15.7</v>
      </c>
    </row>
    <row r="5" spans="1:40" ht="24" customHeight="1">
      <c r="A5" s="464" t="s">
        <v>259</v>
      </c>
      <c r="B5" s="471"/>
      <c r="C5" s="466" t="s">
        <v>277</v>
      </c>
      <c r="D5" s="476" t="s">
        <v>274</v>
      </c>
      <c r="E5" s="477" t="s">
        <v>278</v>
      </c>
      <c r="F5" s="469"/>
      <c r="G5" s="470">
        <v>-31.5</v>
      </c>
      <c r="H5" s="470">
        <v>-17.8</v>
      </c>
      <c r="I5" s="470">
        <v>-24.1</v>
      </c>
      <c r="J5" s="470">
        <v>-17.6</v>
      </c>
      <c r="K5" s="470">
        <v>-8.5</v>
      </c>
      <c r="L5" s="470">
        <v>-18.6</v>
      </c>
      <c r="M5" s="470">
        <v>-22</v>
      </c>
      <c r="N5" s="470">
        <v>-23.6</v>
      </c>
      <c r="O5" s="470">
        <v>-26.1</v>
      </c>
      <c r="P5" s="470">
        <v>-15.2</v>
      </c>
      <c r="Q5" s="470">
        <v>-6.6</v>
      </c>
      <c r="R5" s="470">
        <v>-11.4</v>
      </c>
      <c r="S5" s="470">
        <v>-20.9</v>
      </c>
      <c r="T5" s="470">
        <v>-20</v>
      </c>
      <c r="U5" s="470">
        <v>-18.1</v>
      </c>
      <c r="V5" s="470">
        <v>-19.8</v>
      </c>
      <c r="W5" s="470">
        <v>-11.4</v>
      </c>
      <c r="X5" s="470">
        <v>-9.3</v>
      </c>
      <c r="Y5" s="470">
        <v>-12.7</v>
      </c>
      <c r="Z5" s="470">
        <v>-14.6</v>
      </c>
      <c r="AA5" s="470">
        <v>-10</v>
      </c>
      <c r="AB5" s="470">
        <v>-17.3</v>
      </c>
      <c r="AC5" s="470">
        <v>-16.8</v>
      </c>
      <c r="AD5" s="470">
        <v>-18.2</v>
      </c>
      <c r="AE5" s="470">
        <v>-20.4</v>
      </c>
      <c r="AF5" s="470">
        <v>-15.9</v>
      </c>
      <c r="AG5" s="470">
        <v>-16.3</v>
      </c>
      <c r="AH5" s="470">
        <v>-20.9</v>
      </c>
      <c r="AI5" s="470">
        <v>-33.1</v>
      </c>
      <c r="AJ5" s="470">
        <v>-76.8</v>
      </c>
      <c r="AK5" s="470">
        <v>-69.3</v>
      </c>
      <c r="AL5" s="470">
        <v>-59.3</v>
      </c>
      <c r="AM5" s="557">
        <f>'P3'!F10</f>
        <v>-54.7</v>
      </c>
      <c r="AN5" s="470"/>
    </row>
    <row r="6" spans="1:40" ht="24" customHeight="1">
      <c r="A6" s="464" t="s">
        <v>260</v>
      </c>
      <c r="B6" s="471"/>
      <c r="C6" s="472"/>
      <c r="D6" s="473"/>
      <c r="E6" s="474" t="s">
        <v>276</v>
      </c>
      <c r="F6" s="475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557">
        <f>AM5</f>
        <v>-54.7</v>
      </c>
      <c r="AN6" s="557">
        <f>'P3'!F11</f>
        <v>-19.9</v>
      </c>
    </row>
    <row r="7" spans="1:40" ht="24" customHeight="1">
      <c r="A7" s="464" t="s">
        <v>261</v>
      </c>
      <c r="B7" s="471"/>
      <c r="C7" s="478" t="s">
        <v>279</v>
      </c>
      <c r="D7" s="476" t="s">
        <v>274</v>
      </c>
      <c r="E7" s="479" t="s">
        <v>280</v>
      </c>
      <c r="F7" s="469"/>
      <c r="G7" s="470">
        <v>10.4</v>
      </c>
      <c r="H7" s="470">
        <v>14.5</v>
      </c>
      <c r="I7" s="470">
        <v>14.7</v>
      </c>
      <c r="J7" s="470">
        <v>9.5</v>
      </c>
      <c r="K7" s="470">
        <v>8.8</v>
      </c>
      <c r="L7" s="470">
        <v>6.5</v>
      </c>
      <c r="M7" s="470">
        <v>12</v>
      </c>
      <c r="N7" s="470">
        <v>6.7</v>
      </c>
      <c r="O7" s="470">
        <v>5.3</v>
      </c>
      <c r="P7" s="470">
        <v>11.3</v>
      </c>
      <c r="Q7" s="470">
        <v>6.7</v>
      </c>
      <c r="R7" s="470">
        <v>6.2</v>
      </c>
      <c r="S7" s="470">
        <v>3.1</v>
      </c>
      <c r="T7" s="470">
        <v>5</v>
      </c>
      <c r="U7" s="470">
        <v>12.5</v>
      </c>
      <c r="V7" s="470">
        <v>10.4</v>
      </c>
      <c r="W7" s="470">
        <v>9.6</v>
      </c>
      <c r="X7" s="470">
        <v>10.5</v>
      </c>
      <c r="Y7" s="470">
        <v>8.7</v>
      </c>
      <c r="Z7" s="470">
        <v>12.2</v>
      </c>
      <c r="AA7" s="470">
        <v>7.4</v>
      </c>
      <c r="AB7" s="470">
        <v>9.7</v>
      </c>
      <c r="AC7" s="470">
        <v>10.5</v>
      </c>
      <c r="AD7" s="470">
        <v>9.1</v>
      </c>
      <c r="AE7" s="470">
        <v>8.6</v>
      </c>
      <c r="AF7" s="470">
        <v>5.9</v>
      </c>
      <c r="AG7" s="470">
        <v>8.1</v>
      </c>
      <c r="AH7" s="470">
        <v>5.9</v>
      </c>
      <c r="AI7" s="470">
        <v>7.1</v>
      </c>
      <c r="AJ7" s="470">
        <v>10.4</v>
      </c>
      <c r="AK7" s="470">
        <v>9.7</v>
      </c>
      <c r="AL7" s="470">
        <v>9.5</v>
      </c>
      <c r="AM7" s="557">
        <f>'P3'!H10</f>
        <v>6.7</v>
      </c>
      <c r="AN7" s="470"/>
    </row>
    <row r="8" spans="1:40" ht="24" customHeight="1">
      <c r="A8" s="464" t="s">
        <v>262</v>
      </c>
      <c r="B8" s="471"/>
      <c r="C8" s="478"/>
      <c r="D8" s="476"/>
      <c r="E8" s="477" t="s">
        <v>281</v>
      </c>
      <c r="F8" s="469"/>
      <c r="G8" s="470">
        <v>-14.1</v>
      </c>
      <c r="H8" s="470">
        <v>-6.6</v>
      </c>
      <c r="I8" s="470">
        <v>-10.5</v>
      </c>
      <c r="J8" s="470">
        <v>-11.7</v>
      </c>
      <c r="K8" s="470">
        <v>-10.7</v>
      </c>
      <c r="L8" s="470">
        <v>-14.7</v>
      </c>
      <c r="M8" s="470">
        <v>-13.5</v>
      </c>
      <c r="N8" s="470">
        <v>-9</v>
      </c>
      <c r="O8" s="470">
        <v>-8.9</v>
      </c>
      <c r="P8" s="470">
        <v>-14.9</v>
      </c>
      <c r="Q8" s="470">
        <v>-13.3</v>
      </c>
      <c r="R8" s="470">
        <v>-10.9</v>
      </c>
      <c r="S8" s="470">
        <v>-16</v>
      </c>
      <c r="T8" s="470">
        <v>-15.9</v>
      </c>
      <c r="U8" s="470">
        <v>-11.3</v>
      </c>
      <c r="V8" s="470">
        <v>-8.1</v>
      </c>
      <c r="W8" s="470">
        <v>-7.3</v>
      </c>
      <c r="X8" s="470">
        <v>-4.1</v>
      </c>
      <c r="Y8" s="470">
        <v>-8.8</v>
      </c>
      <c r="Z8" s="470">
        <v>-7.6</v>
      </c>
      <c r="AA8" s="470">
        <v>-7.8</v>
      </c>
      <c r="AB8" s="470">
        <v>-7.8</v>
      </c>
      <c r="AC8" s="470">
        <v>-3.6</v>
      </c>
      <c r="AD8" s="470">
        <v>-0.5</v>
      </c>
      <c r="AE8" s="470">
        <v>-12.5</v>
      </c>
      <c r="AF8" s="470">
        <v>-7.8</v>
      </c>
      <c r="AG8" s="470">
        <v>-9.1</v>
      </c>
      <c r="AH8" s="470">
        <v>-7.4</v>
      </c>
      <c r="AI8" s="470">
        <v>-14.2</v>
      </c>
      <c r="AJ8" s="470">
        <v>-13.4</v>
      </c>
      <c r="AK8" s="470">
        <v>-17.4</v>
      </c>
      <c r="AL8" s="470">
        <v>-16.2</v>
      </c>
      <c r="AM8" s="588">
        <v>-22</v>
      </c>
      <c r="AN8" s="470"/>
    </row>
    <row r="9" spans="1:40" ht="24" customHeight="1">
      <c r="A9" s="464" t="s">
        <v>263</v>
      </c>
      <c r="B9" s="471"/>
      <c r="C9" s="478"/>
      <c r="D9" s="473"/>
      <c r="E9" s="474" t="s">
        <v>276</v>
      </c>
      <c r="F9" s="475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557">
        <f>AM8</f>
        <v>-22</v>
      </c>
      <c r="AN9" s="588">
        <v>-19.5</v>
      </c>
    </row>
    <row r="10" spans="1:40" ht="24" customHeight="1">
      <c r="A10" s="464" t="s">
        <v>264</v>
      </c>
      <c r="B10" s="465" t="s">
        <v>282</v>
      </c>
      <c r="C10" s="466" t="s">
        <v>283</v>
      </c>
      <c r="D10" s="476" t="s">
        <v>274</v>
      </c>
      <c r="E10" s="479" t="s">
        <v>284</v>
      </c>
      <c r="F10" s="469"/>
      <c r="G10" s="470">
        <v>-21.4</v>
      </c>
      <c r="H10" s="470">
        <v>-8.2</v>
      </c>
      <c r="I10" s="470">
        <v>-11.9</v>
      </c>
      <c r="J10" s="470">
        <v>-4.5</v>
      </c>
      <c r="K10" s="470">
        <v>-8.5</v>
      </c>
      <c r="L10" s="470">
        <v>-4.6</v>
      </c>
      <c r="M10" s="470">
        <v>-7</v>
      </c>
      <c r="N10" s="470">
        <v>-7.6</v>
      </c>
      <c r="O10" s="470">
        <v>-5.7</v>
      </c>
      <c r="P10" s="470">
        <v>-4.7</v>
      </c>
      <c r="Q10" s="470">
        <v>1</v>
      </c>
      <c r="R10" s="470">
        <v>2.4</v>
      </c>
      <c r="S10" s="470">
        <v>-0.2</v>
      </c>
      <c r="T10" s="470">
        <v>0.2</v>
      </c>
      <c r="U10" s="470">
        <v>2.4</v>
      </c>
      <c r="V10" s="470">
        <v>3.8</v>
      </c>
      <c r="W10" s="470">
        <v>-0.7</v>
      </c>
      <c r="X10" s="470">
        <v>3.8</v>
      </c>
      <c r="Y10" s="470">
        <v>2</v>
      </c>
      <c r="Z10" s="470">
        <v>6</v>
      </c>
      <c r="AA10" s="470">
        <v>2.8</v>
      </c>
      <c r="AB10" s="470">
        <v>9.1</v>
      </c>
      <c r="AC10" s="470">
        <v>10.1</v>
      </c>
      <c r="AD10" s="470">
        <v>7.2</v>
      </c>
      <c r="AE10" s="470">
        <v>4</v>
      </c>
      <c r="AF10" s="470">
        <v>5.8</v>
      </c>
      <c r="AG10" s="470">
        <v>6.7</v>
      </c>
      <c r="AH10" s="470">
        <v>7.4</v>
      </c>
      <c r="AI10" s="470">
        <v>-1.5</v>
      </c>
      <c r="AJ10" s="470">
        <v>-42.1</v>
      </c>
      <c r="AK10" s="470">
        <v>-33.8</v>
      </c>
      <c r="AL10" s="470">
        <v>-19.7</v>
      </c>
      <c r="AM10" s="588">
        <v>-24.4</v>
      </c>
      <c r="AN10" s="470"/>
    </row>
    <row r="11" spans="1:40" ht="24" customHeight="1">
      <c r="A11" s="464" t="s">
        <v>265</v>
      </c>
      <c r="B11" s="471"/>
      <c r="C11" s="478"/>
      <c r="D11" s="476"/>
      <c r="E11" s="477" t="s">
        <v>285</v>
      </c>
      <c r="F11" s="469"/>
      <c r="G11" s="470">
        <v>-34.7</v>
      </c>
      <c r="H11" s="470">
        <v>-24.5</v>
      </c>
      <c r="I11" s="470">
        <v>-28.1</v>
      </c>
      <c r="J11" s="470">
        <v>-26.3</v>
      </c>
      <c r="K11" s="470">
        <v>-22.5</v>
      </c>
      <c r="L11" s="470">
        <v>-27.4</v>
      </c>
      <c r="M11" s="470">
        <v>-33.2</v>
      </c>
      <c r="N11" s="470">
        <v>-31.7</v>
      </c>
      <c r="O11" s="470">
        <v>-27.2</v>
      </c>
      <c r="P11" s="470">
        <v>-22.5</v>
      </c>
      <c r="Q11" s="470">
        <v>-18.7</v>
      </c>
      <c r="R11" s="470">
        <v>-18.9</v>
      </c>
      <c r="S11" s="470">
        <v>-22.3</v>
      </c>
      <c r="T11" s="470">
        <v>-24</v>
      </c>
      <c r="U11" s="470">
        <v>-22.6</v>
      </c>
      <c r="V11" s="470">
        <v>-19.9</v>
      </c>
      <c r="W11" s="470">
        <v>-18.1</v>
      </c>
      <c r="X11" s="470">
        <v>-12.6</v>
      </c>
      <c r="Y11" s="470">
        <v>-15.4</v>
      </c>
      <c r="Z11" s="470">
        <v>-19</v>
      </c>
      <c r="AA11" s="470">
        <v>-19.1</v>
      </c>
      <c r="AB11" s="470">
        <v>-19.6</v>
      </c>
      <c r="AC11" s="470">
        <v>-18.6</v>
      </c>
      <c r="AD11" s="470">
        <v>-16.4</v>
      </c>
      <c r="AE11" s="470">
        <v>-18.5</v>
      </c>
      <c r="AF11" s="470">
        <v>-15.8</v>
      </c>
      <c r="AG11" s="470">
        <v>-23.2</v>
      </c>
      <c r="AH11" s="470">
        <v>-21.6</v>
      </c>
      <c r="AI11" s="470">
        <v>-29.7</v>
      </c>
      <c r="AJ11" s="470">
        <v>-66.3</v>
      </c>
      <c r="AK11" s="470">
        <v>-57.9</v>
      </c>
      <c r="AL11" s="470">
        <v>-49.3</v>
      </c>
      <c r="AM11" s="557">
        <f>'P3'!I10</f>
        <v>-42.9</v>
      </c>
      <c r="AN11" s="470"/>
    </row>
    <row r="12" spans="1:40" ht="24" customHeight="1">
      <c r="A12" s="464" t="s">
        <v>266</v>
      </c>
      <c r="B12" s="471"/>
      <c r="C12" s="478"/>
      <c r="D12" s="473"/>
      <c r="E12" s="474" t="s">
        <v>276</v>
      </c>
      <c r="F12" s="475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557">
        <f>AM11</f>
        <v>-42.9</v>
      </c>
      <c r="AN12" s="557">
        <f>'P3'!I11</f>
        <v>-23</v>
      </c>
    </row>
    <row r="13" spans="1:40" ht="24" customHeight="1">
      <c r="A13" s="464" t="s">
        <v>267</v>
      </c>
      <c r="B13" s="471"/>
      <c r="C13" s="466" t="s">
        <v>286</v>
      </c>
      <c r="D13" s="467" t="s">
        <v>274</v>
      </c>
      <c r="E13" s="468" t="s">
        <v>275</v>
      </c>
      <c r="F13" s="469"/>
      <c r="G13" s="470">
        <v>-19.7</v>
      </c>
      <c r="H13" s="470">
        <v>-11.8</v>
      </c>
      <c r="I13" s="470">
        <v>-13.9</v>
      </c>
      <c r="J13" s="470">
        <v>-16.3</v>
      </c>
      <c r="K13" s="470">
        <v>-14.5</v>
      </c>
      <c r="L13" s="470">
        <v>-14.1</v>
      </c>
      <c r="M13" s="470">
        <v>-16</v>
      </c>
      <c r="N13" s="470">
        <v>-16.8</v>
      </c>
      <c r="O13" s="470">
        <v>-14.4</v>
      </c>
      <c r="P13" s="470">
        <v>-13.8</v>
      </c>
      <c r="Q13" s="470">
        <v>-10.8</v>
      </c>
      <c r="R13" s="470">
        <v>-12.2</v>
      </c>
      <c r="S13" s="470">
        <v>-15.7</v>
      </c>
      <c r="T13" s="470">
        <v>-14.3</v>
      </c>
      <c r="U13" s="470">
        <v>-11.7</v>
      </c>
      <c r="V13" s="470">
        <v>-10</v>
      </c>
      <c r="W13" s="470">
        <v>-9.7</v>
      </c>
      <c r="X13" s="470">
        <v>-8</v>
      </c>
      <c r="Y13" s="470">
        <v>-11.6</v>
      </c>
      <c r="Z13" s="470">
        <v>-11.2</v>
      </c>
      <c r="AA13" s="470">
        <v>-10.7</v>
      </c>
      <c r="AB13" s="470">
        <v>-11.3</v>
      </c>
      <c r="AC13" s="470">
        <v>-8.7</v>
      </c>
      <c r="AD13" s="470">
        <v>-9.2</v>
      </c>
      <c r="AE13" s="470">
        <v>-11.9</v>
      </c>
      <c r="AF13" s="470">
        <v>-7.6</v>
      </c>
      <c r="AG13" s="470">
        <v>-11.2</v>
      </c>
      <c r="AH13" s="470">
        <v>-9.9</v>
      </c>
      <c r="AI13" s="470">
        <v>-17.8</v>
      </c>
      <c r="AJ13" s="470">
        <v>-51.2</v>
      </c>
      <c r="AK13" s="470">
        <v>-39.5</v>
      </c>
      <c r="AL13" s="470">
        <v>-29.1</v>
      </c>
      <c r="AM13" s="557">
        <f>'P3'!J10</f>
        <v>-28.4</v>
      </c>
      <c r="AN13" s="470"/>
    </row>
    <row r="14" spans="1:40" ht="24" customHeight="1">
      <c r="A14" s="464" t="s">
        <v>268</v>
      </c>
      <c r="B14" s="471"/>
      <c r="C14" s="472"/>
      <c r="D14" s="473"/>
      <c r="E14" s="474" t="s">
        <v>276</v>
      </c>
      <c r="F14" s="475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  <c r="AM14" s="557">
        <f>AM13</f>
        <v>-28.4</v>
      </c>
      <c r="AN14" s="557">
        <f>'P3'!J11</f>
        <v>-16.3</v>
      </c>
    </row>
    <row r="15" spans="1:40" ht="24" customHeight="1">
      <c r="A15" s="464" t="s">
        <v>269</v>
      </c>
      <c r="B15" s="471"/>
      <c r="C15" s="478" t="s">
        <v>287</v>
      </c>
      <c r="D15" s="476" t="s">
        <v>274</v>
      </c>
      <c r="E15" s="479" t="s">
        <v>280</v>
      </c>
      <c r="F15" s="469"/>
      <c r="G15" s="470">
        <v>0.5</v>
      </c>
      <c r="H15" s="470">
        <v>-1.7</v>
      </c>
      <c r="I15" s="470">
        <v>0</v>
      </c>
      <c r="J15" s="470">
        <v>-5.3</v>
      </c>
      <c r="K15" s="470">
        <v>-5.4</v>
      </c>
      <c r="L15" s="470">
        <v>-6.4</v>
      </c>
      <c r="M15" s="470">
        <v>-6.6</v>
      </c>
      <c r="N15" s="470">
        <v>-5.6</v>
      </c>
      <c r="O15" s="470">
        <v>-7</v>
      </c>
      <c r="P15" s="470">
        <v>-9.5</v>
      </c>
      <c r="Q15" s="470">
        <v>-9.1</v>
      </c>
      <c r="R15" s="470">
        <v>-10</v>
      </c>
      <c r="S15" s="470">
        <v>-8.4</v>
      </c>
      <c r="T15" s="470">
        <v>-8.3</v>
      </c>
      <c r="U15" s="470">
        <v>-12.1</v>
      </c>
      <c r="V15" s="470">
        <v>-12.3</v>
      </c>
      <c r="W15" s="470">
        <v>-16.1</v>
      </c>
      <c r="X15" s="470">
        <v>-16.2</v>
      </c>
      <c r="Y15" s="470">
        <v>-14.8</v>
      </c>
      <c r="Z15" s="470">
        <v>-14.3</v>
      </c>
      <c r="AA15" s="470">
        <v>-18.7</v>
      </c>
      <c r="AB15" s="470">
        <v>-15.5</v>
      </c>
      <c r="AC15" s="470">
        <v>-18.8</v>
      </c>
      <c r="AD15" s="470">
        <v>-20.1</v>
      </c>
      <c r="AE15" s="470">
        <v>-19.5</v>
      </c>
      <c r="AF15" s="470">
        <v>-13.8</v>
      </c>
      <c r="AG15" s="470">
        <v>-14.1</v>
      </c>
      <c r="AH15" s="470">
        <v>-14.6</v>
      </c>
      <c r="AI15" s="470">
        <v>-11</v>
      </c>
      <c r="AJ15" s="470">
        <v>10.3</v>
      </c>
      <c r="AK15" s="470">
        <v>2.6</v>
      </c>
      <c r="AL15" s="470">
        <v>-2.1</v>
      </c>
      <c r="AM15" s="557">
        <f>'P3'!L10</f>
        <v>-0.3</v>
      </c>
      <c r="AN15" s="470"/>
    </row>
    <row r="16" spans="1:40" ht="24" customHeight="1">
      <c r="A16" s="464" t="s">
        <v>270</v>
      </c>
      <c r="B16" s="471"/>
      <c r="C16" s="478"/>
      <c r="D16" s="476"/>
      <c r="E16" s="477" t="s">
        <v>281</v>
      </c>
      <c r="F16" s="469"/>
      <c r="G16" s="470">
        <v>-6.4</v>
      </c>
      <c r="H16" s="470">
        <v>1.2</v>
      </c>
      <c r="I16" s="470">
        <v>-3.5</v>
      </c>
      <c r="J16" s="470">
        <v>1.5</v>
      </c>
      <c r="K16" s="470">
        <v>-0.3</v>
      </c>
      <c r="L16" s="470">
        <v>0</v>
      </c>
      <c r="M16" s="470">
        <v>-2</v>
      </c>
      <c r="N16" s="470">
        <v>0.8</v>
      </c>
      <c r="O16" s="470">
        <v>-5</v>
      </c>
      <c r="P16" s="470">
        <v>-1</v>
      </c>
      <c r="Q16" s="470">
        <v>0</v>
      </c>
      <c r="R16" s="470">
        <v>0</v>
      </c>
      <c r="S16" s="470">
        <v>-4.6</v>
      </c>
      <c r="T16" s="470">
        <v>0</v>
      </c>
      <c r="U16" s="470">
        <v>-3.6</v>
      </c>
      <c r="V16" s="470">
        <v>-5.5</v>
      </c>
      <c r="W16" s="470">
        <v>-1.5</v>
      </c>
      <c r="X16" s="470">
        <v>-0.5</v>
      </c>
      <c r="Y16" s="470">
        <v>-1</v>
      </c>
      <c r="Z16" s="470">
        <v>-3.4</v>
      </c>
      <c r="AA16" s="470">
        <v>-6.6</v>
      </c>
      <c r="AB16" s="470">
        <v>0.5</v>
      </c>
      <c r="AC16" s="470">
        <v>0.5</v>
      </c>
      <c r="AD16" s="470">
        <v>-2.6</v>
      </c>
      <c r="AE16" s="470">
        <v>-9.4</v>
      </c>
      <c r="AF16" s="470">
        <v>-1</v>
      </c>
      <c r="AG16" s="470">
        <v>-6.3</v>
      </c>
      <c r="AH16" s="470">
        <v>-2.4</v>
      </c>
      <c r="AI16" s="470">
        <v>-8.1</v>
      </c>
      <c r="AJ16" s="470">
        <v>-9</v>
      </c>
      <c r="AK16" s="470">
        <v>-9.7</v>
      </c>
      <c r="AL16" s="470">
        <v>-9.4</v>
      </c>
      <c r="AM16" s="558">
        <f>'P10'!P6</f>
        <v>-11.4</v>
      </c>
      <c r="AN16" s="559"/>
    </row>
    <row r="17" spans="1:40" ht="24" customHeight="1">
      <c r="A17" s="464" t="s">
        <v>271</v>
      </c>
      <c r="B17" s="480"/>
      <c r="C17" s="472"/>
      <c r="D17" s="473"/>
      <c r="E17" s="474" t="s">
        <v>276</v>
      </c>
      <c r="F17" s="475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558">
        <f>AM16</f>
        <v>-11.4</v>
      </c>
      <c r="AN17" s="558">
        <f>'P10'!S6</f>
        <v>-5</v>
      </c>
    </row>
  </sheetData>
  <sheetProtection/>
  <printOptions headings="1"/>
  <pageMargins left="0.75" right="0.75" top="1" bottom="1" header="0.512" footer="0.512"/>
  <pageSetup horizontalDpi="600" verticalDpi="600" orientation="portrait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A28" sqref="A28"/>
    </sheetView>
  </sheetViews>
  <sheetFormatPr defaultColWidth="8.796875" defaultRowHeight="14.25"/>
  <cols>
    <col min="1" max="1" width="11.5" style="519" bestFit="1" customWidth="1"/>
    <col min="2" max="2" width="9" style="519" customWidth="1"/>
    <col min="3" max="3" width="3.3984375" style="519" customWidth="1"/>
    <col min="4" max="4" width="2.8984375" style="519" customWidth="1"/>
    <col min="5" max="5" width="3" style="519" customWidth="1"/>
    <col min="6" max="6" width="11.19921875" style="519" bestFit="1" customWidth="1"/>
    <col min="7" max="7" width="2.59765625" style="519" customWidth="1"/>
    <col min="8" max="8" width="6.59765625" style="519" customWidth="1"/>
    <col min="9" max="11" width="5" style="519" customWidth="1"/>
    <col min="12" max="12" width="3.59765625" style="519" customWidth="1"/>
    <col min="13" max="16384" width="9" style="519" customWidth="1"/>
  </cols>
  <sheetData>
    <row r="2" spans="1:8" ht="12.75" thickBot="1">
      <c r="A2" s="520" t="s">
        <v>0</v>
      </c>
      <c r="F2" s="521" t="s">
        <v>1</v>
      </c>
      <c r="H2" s="521" t="s">
        <v>2</v>
      </c>
    </row>
    <row r="3" spans="1:11" ht="12.75" thickBot="1">
      <c r="A3" s="522" t="s">
        <v>3</v>
      </c>
      <c r="B3" s="523">
        <v>163</v>
      </c>
      <c r="F3" s="524">
        <v>1</v>
      </c>
      <c r="H3" s="519" t="s">
        <v>4</v>
      </c>
      <c r="I3" s="525">
        <f>IF(J4&lt;&gt;10,I4,I4+1)</f>
        <v>2021</v>
      </c>
      <c r="J3" s="526">
        <f>IF(J4&lt;&gt;10,J4+3,1)</f>
        <v>4</v>
      </c>
      <c r="K3" s="527">
        <f>J3+2</f>
        <v>6</v>
      </c>
    </row>
    <row r="4" spans="6:11" ht="12">
      <c r="F4" s="528">
        <v>4</v>
      </c>
      <c r="H4" s="519" t="s">
        <v>5</v>
      </c>
      <c r="I4" s="529">
        <f>B6</f>
        <v>2021</v>
      </c>
      <c r="J4" s="530">
        <f>B7</f>
        <v>1</v>
      </c>
      <c r="K4" s="531">
        <f>B8</f>
        <v>3</v>
      </c>
    </row>
    <row r="5" spans="1:11" ht="12.75" thickBot="1">
      <c r="A5" s="520" t="s">
        <v>6</v>
      </c>
      <c r="F5" s="528">
        <v>7</v>
      </c>
      <c r="I5" s="529">
        <f aca="true" t="shared" si="0" ref="I5:I40">IF(J4&lt;&gt;1,I4,I4-1)</f>
        <v>2020</v>
      </c>
      <c r="J5" s="530">
        <f aca="true" t="shared" si="1" ref="J5:J40">IF(J4&lt;&gt;1,J4-3,10)</f>
        <v>10</v>
      </c>
      <c r="K5" s="531">
        <f aca="true" t="shared" si="2" ref="K5:K40">J5+2</f>
        <v>12</v>
      </c>
    </row>
    <row r="6" spans="1:11" ht="12.75" thickBot="1">
      <c r="A6" s="522" t="s">
        <v>7</v>
      </c>
      <c r="B6" s="532">
        <v>2021</v>
      </c>
      <c r="F6" s="533">
        <v>10</v>
      </c>
      <c r="I6" s="529">
        <f t="shared" si="0"/>
        <v>2020</v>
      </c>
      <c r="J6" s="530">
        <f t="shared" si="1"/>
        <v>7</v>
      </c>
      <c r="K6" s="531">
        <f t="shared" si="2"/>
        <v>9</v>
      </c>
    </row>
    <row r="7" spans="1:11" ht="12.75" thickBot="1">
      <c r="A7" s="522" t="s">
        <v>8</v>
      </c>
      <c r="B7" s="534">
        <v>1</v>
      </c>
      <c r="I7" s="529">
        <f t="shared" si="0"/>
        <v>2020</v>
      </c>
      <c r="J7" s="530">
        <f t="shared" si="1"/>
        <v>4</v>
      </c>
      <c r="K7" s="531">
        <f t="shared" si="2"/>
        <v>6</v>
      </c>
    </row>
    <row r="8" spans="1:11" ht="12.75" thickBot="1">
      <c r="A8" s="522" t="s">
        <v>9</v>
      </c>
      <c r="B8" s="535">
        <f>B7+2</f>
        <v>3</v>
      </c>
      <c r="I8" s="529">
        <f t="shared" si="0"/>
        <v>2020</v>
      </c>
      <c r="J8" s="530">
        <f t="shared" si="1"/>
        <v>1</v>
      </c>
      <c r="K8" s="531">
        <f t="shared" si="2"/>
        <v>3</v>
      </c>
    </row>
    <row r="9" spans="9:11" ht="12">
      <c r="I9" s="529">
        <f t="shared" si="0"/>
        <v>2019</v>
      </c>
      <c r="J9" s="530">
        <f t="shared" si="1"/>
        <v>10</v>
      </c>
      <c r="K9" s="531">
        <f t="shared" si="2"/>
        <v>12</v>
      </c>
    </row>
    <row r="10" spans="9:11" ht="12">
      <c r="I10" s="529">
        <f t="shared" si="0"/>
        <v>2019</v>
      </c>
      <c r="J10" s="530">
        <f t="shared" si="1"/>
        <v>7</v>
      </c>
      <c r="K10" s="531">
        <f t="shared" si="2"/>
        <v>9</v>
      </c>
    </row>
    <row r="11" spans="9:11" ht="12">
      <c r="I11" s="529">
        <f t="shared" si="0"/>
        <v>2019</v>
      </c>
      <c r="J11" s="530">
        <f t="shared" si="1"/>
        <v>4</v>
      </c>
      <c r="K11" s="531">
        <f t="shared" si="2"/>
        <v>6</v>
      </c>
    </row>
    <row r="12" spans="9:11" ht="12">
      <c r="I12" s="529">
        <f t="shared" si="0"/>
        <v>2019</v>
      </c>
      <c r="J12" s="530">
        <f t="shared" si="1"/>
        <v>1</v>
      </c>
      <c r="K12" s="531">
        <f t="shared" si="2"/>
        <v>3</v>
      </c>
    </row>
    <row r="13" spans="9:11" ht="12">
      <c r="I13" s="529">
        <f t="shared" si="0"/>
        <v>2018</v>
      </c>
      <c r="J13" s="530">
        <f t="shared" si="1"/>
        <v>10</v>
      </c>
      <c r="K13" s="531">
        <f t="shared" si="2"/>
        <v>12</v>
      </c>
    </row>
    <row r="14" spans="9:11" ht="12">
      <c r="I14" s="529">
        <f t="shared" si="0"/>
        <v>2018</v>
      </c>
      <c r="J14" s="530">
        <f t="shared" si="1"/>
        <v>7</v>
      </c>
      <c r="K14" s="531">
        <f t="shared" si="2"/>
        <v>9</v>
      </c>
    </row>
    <row r="15" spans="9:11" ht="12">
      <c r="I15" s="529">
        <f t="shared" si="0"/>
        <v>2018</v>
      </c>
      <c r="J15" s="530">
        <f t="shared" si="1"/>
        <v>4</v>
      </c>
      <c r="K15" s="531">
        <f t="shared" si="2"/>
        <v>6</v>
      </c>
    </row>
    <row r="16" spans="9:11" ht="12">
      <c r="I16" s="529">
        <f t="shared" si="0"/>
        <v>2018</v>
      </c>
      <c r="J16" s="530">
        <f t="shared" si="1"/>
        <v>1</v>
      </c>
      <c r="K16" s="531">
        <f t="shared" si="2"/>
        <v>3</v>
      </c>
    </row>
    <row r="17" spans="9:11" ht="12">
      <c r="I17" s="529">
        <f t="shared" si="0"/>
        <v>2017</v>
      </c>
      <c r="J17" s="530">
        <f t="shared" si="1"/>
        <v>10</v>
      </c>
      <c r="K17" s="531">
        <f t="shared" si="2"/>
        <v>12</v>
      </c>
    </row>
    <row r="18" spans="9:11" ht="12">
      <c r="I18" s="529">
        <f t="shared" si="0"/>
        <v>2017</v>
      </c>
      <c r="J18" s="530">
        <f t="shared" si="1"/>
        <v>7</v>
      </c>
      <c r="K18" s="531">
        <f t="shared" si="2"/>
        <v>9</v>
      </c>
    </row>
    <row r="19" spans="9:11" ht="12">
      <c r="I19" s="529">
        <f t="shared" si="0"/>
        <v>2017</v>
      </c>
      <c r="J19" s="530">
        <f t="shared" si="1"/>
        <v>4</v>
      </c>
      <c r="K19" s="531">
        <f t="shared" si="2"/>
        <v>6</v>
      </c>
    </row>
    <row r="20" spans="9:11" ht="12">
      <c r="I20" s="529">
        <f t="shared" si="0"/>
        <v>2017</v>
      </c>
      <c r="J20" s="530">
        <f t="shared" si="1"/>
        <v>1</v>
      </c>
      <c r="K20" s="531">
        <f t="shared" si="2"/>
        <v>3</v>
      </c>
    </row>
    <row r="21" spans="1:11" ht="13.5">
      <c r="A21"/>
      <c r="B21"/>
      <c r="C21"/>
      <c r="D21"/>
      <c r="E21"/>
      <c r="F21"/>
      <c r="I21" s="529">
        <f t="shared" si="0"/>
        <v>2016</v>
      </c>
      <c r="J21" s="530">
        <f t="shared" si="1"/>
        <v>10</v>
      </c>
      <c r="K21" s="531">
        <f t="shared" si="2"/>
        <v>12</v>
      </c>
    </row>
    <row r="22" spans="1:11" ht="13.5">
      <c r="A22"/>
      <c r="B22"/>
      <c r="C22"/>
      <c r="D22"/>
      <c r="E22"/>
      <c r="F22"/>
      <c r="I22" s="529">
        <f t="shared" si="0"/>
        <v>2016</v>
      </c>
      <c r="J22" s="530">
        <f t="shared" si="1"/>
        <v>7</v>
      </c>
      <c r="K22" s="531">
        <f t="shared" si="2"/>
        <v>9</v>
      </c>
    </row>
    <row r="23" spans="1:11" ht="13.5">
      <c r="A23"/>
      <c r="B23"/>
      <c r="C23"/>
      <c r="D23"/>
      <c r="E23"/>
      <c r="F23"/>
      <c r="I23" s="529">
        <f t="shared" si="0"/>
        <v>2016</v>
      </c>
      <c r="J23" s="530">
        <f t="shared" si="1"/>
        <v>4</v>
      </c>
      <c r="K23" s="531">
        <f t="shared" si="2"/>
        <v>6</v>
      </c>
    </row>
    <row r="24" spans="1:11" ht="14.25" customHeight="1">
      <c r="A24"/>
      <c r="B24"/>
      <c r="C24"/>
      <c r="D24"/>
      <c r="E24"/>
      <c r="F24"/>
      <c r="I24" s="529">
        <f t="shared" si="0"/>
        <v>2016</v>
      </c>
      <c r="J24" s="530">
        <f t="shared" si="1"/>
        <v>1</v>
      </c>
      <c r="K24" s="531">
        <f t="shared" si="2"/>
        <v>3</v>
      </c>
    </row>
    <row r="25" spans="1:11" ht="14.25" customHeight="1">
      <c r="A25"/>
      <c r="B25"/>
      <c r="C25"/>
      <c r="D25"/>
      <c r="E25"/>
      <c r="F25"/>
      <c r="I25" s="529">
        <f t="shared" si="0"/>
        <v>2015</v>
      </c>
      <c r="J25" s="530">
        <f t="shared" si="1"/>
        <v>10</v>
      </c>
      <c r="K25" s="531">
        <f t="shared" si="2"/>
        <v>12</v>
      </c>
    </row>
    <row r="26" spans="1:11" ht="14.25" customHeight="1">
      <c r="A26"/>
      <c r="B26"/>
      <c r="C26"/>
      <c r="D26"/>
      <c r="E26"/>
      <c r="F26"/>
      <c r="I26" s="529">
        <f t="shared" si="0"/>
        <v>2015</v>
      </c>
      <c r="J26" s="530">
        <f t="shared" si="1"/>
        <v>7</v>
      </c>
      <c r="K26" s="531">
        <f t="shared" si="2"/>
        <v>9</v>
      </c>
    </row>
    <row r="27" spans="1:11" ht="14.25" customHeight="1">
      <c r="A27"/>
      <c r="B27"/>
      <c r="C27"/>
      <c r="D27"/>
      <c r="E27"/>
      <c r="F27"/>
      <c r="I27" s="529">
        <f t="shared" si="0"/>
        <v>2015</v>
      </c>
      <c r="J27" s="530">
        <f t="shared" si="1"/>
        <v>4</v>
      </c>
      <c r="K27" s="531">
        <f t="shared" si="2"/>
        <v>6</v>
      </c>
    </row>
    <row r="28" spans="1:11" ht="13.5">
      <c r="A28"/>
      <c r="B28"/>
      <c r="C28"/>
      <c r="D28"/>
      <c r="E28"/>
      <c r="F28"/>
      <c r="I28" s="529">
        <f t="shared" si="0"/>
        <v>2015</v>
      </c>
      <c r="J28" s="530">
        <f t="shared" si="1"/>
        <v>1</v>
      </c>
      <c r="K28" s="531">
        <f t="shared" si="2"/>
        <v>3</v>
      </c>
    </row>
    <row r="29" spans="9:11" ht="12">
      <c r="I29" s="529">
        <f t="shared" si="0"/>
        <v>2014</v>
      </c>
      <c r="J29" s="530">
        <f t="shared" si="1"/>
        <v>10</v>
      </c>
      <c r="K29" s="531">
        <f t="shared" si="2"/>
        <v>12</v>
      </c>
    </row>
    <row r="30" spans="9:11" ht="12">
      <c r="I30" s="529">
        <f t="shared" si="0"/>
        <v>2014</v>
      </c>
      <c r="J30" s="530">
        <f t="shared" si="1"/>
        <v>7</v>
      </c>
      <c r="K30" s="531">
        <f t="shared" si="2"/>
        <v>9</v>
      </c>
    </row>
    <row r="31" spans="9:11" ht="12">
      <c r="I31" s="529">
        <f t="shared" si="0"/>
        <v>2014</v>
      </c>
      <c r="J31" s="530">
        <f t="shared" si="1"/>
        <v>4</v>
      </c>
      <c r="K31" s="531">
        <f t="shared" si="2"/>
        <v>6</v>
      </c>
    </row>
    <row r="32" spans="9:11" ht="12">
      <c r="I32" s="529">
        <f t="shared" si="0"/>
        <v>2014</v>
      </c>
      <c r="J32" s="530">
        <f t="shared" si="1"/>
        <v>1</v>
      </c>
      <c r="K32" s="531">
        <f t="shared" si="2"/>
        <v>3</v>
      </c>
    </row>
    <row r="33" spans="9:11" ht="12">
      <c r="I33" s="529">
        <f t="shared" si="0"/>
        <v>2013</v>
      </c>
      <c r="J33" s="530">
        <f t="shared" si="1"/>
        <v>10</v>
      </c>
      <c r="K33" s="531">
        <f t="shared" si="2"/>
        <v>12</v>
      </c>
    </row>
    <row r="34" spans="9:11" ht="12">
      <c r="I34" s="529">
        <f t="shared" si="0"/>
        <v>2013</v>
      </c>
      <c r="J34" s="530">
        <f t="shared" si="1"/>
        <v>7</v>
      </c>
      <c r="K34" s="531">
        <f t="shared" si="2"/>
        <v>9</v>
      </c>
    </row>
    <row r="35" spans="9:11" ht="12">
      <c r="I35" s="529">
        <f t="shared" si="0"/>
        <v>2013</v>
      </c>
      <c r="J35" s="530">
        <f t="shared" si="1"/>
        <v>4</v>
      </c>
      <c r="K35" s="531">
        <f t="shared" si="2"/>
        <v>6</v>
      </c>
    </row>
    <row r="36" spans="9:11" ht="12">
      <c r="I36" s="529">
        <f t="shared" si="0"/>
        <v>2013</v>
      </c>
      <c r="J36" s="530">
        <f t="shared" si="1"/>
        <v>1</v>
      </c>
      <c r="K36" s="531">
        <f t="shared" si="2"/>
        <v>3</v>
      </c>
    </row>
    <row r="37" spans="9:11" ht="12">
      <c r="I37" s="529">
        <f t="shared" si="0"/>
        <v>2012</v>
      </c>
      <c r="J37" s="530">
        <f t="shared" si="1"/>
        <v>10</v>
      </c>
      <c r="K37" s="531">
        <f t="shared" si="2"/>
        <v>12</v>
      </c>
    </row>
    <row r="38" spans="9:11" ht="12">
      <c r="I38" s="529">
        <f t="shared" si="0"/>
        <v>2012</v>
      </c>
      <c r="J38" s="530">
        <f t="shared" si="1"/>
        <v>7</v>
      </c>
      <c r="K38" s="531">
        <f t="shared" si="2"/>
        <v>9</v>
      </c>
    </row>
    <row r="39" spans="9:11" ht="12">
      <c r="I39" s="529">
        <f t="shared" si="0"/>
        <v>2012</v>
      </c>
      <c r="J39" s="530">
        <f t="shared" si="1"/>
        <v>4</v>
      </c>
      <c r="K39" s="531">
        <f t="shared" si="2"/>
        <v>6</v>
      </c>
    </row>
    <row r="40" spans="9:11" ht="12.75" thickBot="1">
      <c r="I40" s="536">
        <f t="shared" si="0"/>
        <v>2012</v>
      </c>
      <c r="J40" s="537">
        <f t="shared" si="1"/>
        <v>1</v>
      </c>
      <c r="K40" s="538">
        <f t="shared" si="2"/>
        <v>3</v>
      </c>
    </row>
  </sheetData>
  <sheetProtection/>
  <dataValidations count="1">
    <dataValidation type="list" allowBlank="1" showInputMessage="1" showErrorMessage="1" sqref="B7">
      <formula1>$F$3:$F$6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09765625" style="0" customWidth="1"/>
  </cols>
  <sheetData>
    <row r="1" ht="21">
      <c r="A1" s="172" t="s">
        <v>153</v>
      </c>
    </row>
    <row r="3" spans="1:2" ht="13.5">
      <c r="A3" s="400">
        <v>1</v>
      </c>
      <c r="B3" t="s">
        <v>154</v>
      </c>
    </row>
    <row r="4" ht="13.5">
      <c r="A4" s="400"/>
    </row>
    <row r="5" ht="13.5">
      <c r="A5" s="400"/>
    </row>
    <row r="6" spans="1:2" ht="13.5">
      <c r="A6" s="400">
        <v>2</v>
      </c>
      <c r="B6" t="s">
        <v>155</v>
      </c>
    </row>
    <row r="7" spans="1:2" ht="13.5">
      <c r="A7" s="400"/>
      <c r="B7" t="s">
        <v>156</v>
      </c>
    </row>
    <row r="8" ht="13.5">
      <c r="A8" s="400"/>
    </row>
    <row r="9" spans="1:2" ht="13.5">
      <c r="A9" s="400">
        <v>3</v>
      </c>
      <c r="B9" t="s">
        <v>157</v>
      </c>
    </row>
    <row r="10" spans="1:2" ht="13.5">
      <c r="A10" s="400"/>
      <c r="B10" t="s">
        <v>159</v>
      </c>
    </row>
    <row r="11" spans="1:2" ht="13.5">
      <c r="A11" s="400"/>
      <c r="B11" t="s">
        <v>158</v>
      </c>
    </row>
    <row r="12" ht="13.5">
      <c r="A12" s="400"/>
    </row>
    <row r="13" spans="1:2" ht="13.5">
      <c r="A13" s="400">
        <v>4</v>
      </c>
      <c r="B13" t="s">
        <v>160</v>
      </c>
    </row>
    <row r="14" spans="1:2" ht="13.5">
      <c r="A14" s="400"/>
      <c r="B14" t="s">
        <v>161</v>
      </c>
    </row>
    <row r="15" ht="13.5">
      <c r="A15" s="400"/>
    </row>
    <row r="16" spans="1:2" ht="13.5">
      <c r="A16" s="400">
        <v>5</v>
      </c>
      <c r="B16" t="s">
        <v>162</v>
      </c>
    </row>
    <row r="17" spans="1:2" ht="13.5">
      <c r="A17" s="400"/>
      <c r="B17" t="s">
        <v>163</v>
      </c>
    </row>
    <row r="18" spans="1:2" ht="13.5">
      <c r="A18" s="400"/>
      <c r="B18" s="33" t="s">
        <v>164</v>
      </c>
    </row>
    <row r="19" ht="13.5">
      <c r="A19" s="400"/>
    </row>
    <row r="20" spans="1:2" ht="13.5">
      <c r="A20" s="400">
        <v>6</v>
      </c>
      <c r="B20" t="s">
        <v>200</v>
      </c>
    </row>
    <row r="21" ht="13.5">
      <c r="A21" s="400"/>
    </row>
    <row r="22" spans="1:2" ht="13.5">
      <c r="A22" s="400">
        <v>7</v>
      </c>
      <c r="B22" t="s">
        <v>165</v>
      </c>
    </row>
    <row r="23" ht="13.5">
      <c r="B23" t="s">
        <v>166</v>
      </c>
    </row>
    <row r="24" ht="13.5">
      <c r="B24" t="s">
        <v>167</v>
      </c>
    </row>
  </sheetData>
  <sheetProtection/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P14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bestFit="1" customWidth="1"/>
    <col min="2" max="2" width="24" style="0" bestFit="1" customWidth="1"/>
    <col min="3" max="3" width="12.5" style="0" bestFit="1" customWidth="1"/>
  </cols>
  <sheetData>
    <row r="1" spans="1:94" ht="13.5">
      <c r="A1" s="401" t="s">
        <v>168</v>
      </c>
      <c r="B1" s="402"/>
      <c r="C1" s="403"/>
      <c r="D1" s="404" t="s">
        <v>202</v>
      </c>
      <c r="E1" s="404" t="s">
        <v>202</v>
      </c>
      <c r="F1" s="404" t="s">
        <v>204</v>
      </c>
      <c r="G1" s="404" t="s">
        <v>203</v>
      </c>
      <c r="H1" s="404" t="s">
        <v>203</v>
      </c>
      <c r="I1" s="404" t="s">
        <v>203</v>
      </c>
      <c r="J1" s="404" t="s">
        <v>206</v>
      </c>
      <c r="K1" s="404" t="s">
        <v>205</v>
      </c>
      <c r="L1" s="404" t="s">
        <v>205</v>
      </c>
      <c r="M1" s="404" t="s">
        <v>205</v>
      </c>
      <c r="N1" s="404" t="s">
        <v>208</v>
      </c>
      <c r="O1" s="404" t="s">
        <v>207</v>
      </c>
      <c r="P1" s="404" t="s">
        <v>207</v>
      </c>
      <c r="Q1" s="404" t="s">
        <v>207</v>
      </c>
      <c r="R1" s="404" t="s">
        <v>210</v>
      </c>
      <c r="S1" s="404" t="s">
        <v>209</v>
      </c>
      <c r="T1" s="404" t="s">
        <v>209</v>
      </c>
      <c r="U1" s="404" t="s">
        <v>209</v>
      </c>
      <c r="V1" s="404" t="s">
        <v>212</v>
      </c>
      <c r="W1" s="404" t="s">
        <v>211</v>
      </c>
      <c r="X1" s="404" t="s">
        <v>211</v>
      </c>
      <c r="Y1" s="404" t="s">
        <v>211</v>
      </c>
      <c r="Z1" s="404" t="s">
        <v>214</v>
      </c>
      <c r="AA1" s="404" t="s">
        <v>213</v>
      </c>
      <c r="AB1" s="404" t="s">
        <v>213</v>
      </c>
      <c r="AC1" s="404" t="s">
        <v>213</v>
      </c>
      <c r="AD1" s="404" t="s">
        <v>216</v>
      </c>
      <c r="AE1" s="404" t="s">
        <v>215</v>
      </c>
      <c r="AF1" s="404" t="s">
        <v>215</v>
      </c>
      <c r="AG1" s="404" t="s">
        <v>216</v>
      </c>
      <c r="AH1" s="404" t="s">
        <v>183</v>
      </c>
      <c r="AI1" s="404" t="s">
        <v>183</v>
      </c>
      <c r="AJ1" s="404" t="s">
        <v>183</v>
      </c>
      <c r="AK1" s="404" t="s">
        <v>183</v>
      </c>
      <c r="AL1" s="404" t="s">
        <v>184</v>
      </c>
      <c r="AM1" s="404" t="s">
        <v>184</v>
      </c>
      <c r="AN1" s="404" t="s">
        <v>184</v>
      </c>
      <c r="AO1" s="404" t="s">
        <v>184</v>
      </c>
      <c r="AP1" s="404" t="s">
        <v>185</v>
      </c>
      <c r="AQ1" s="404" t="s">
        <v>185</v>
      </c>
      <c r="AR1" s="404" t="s">
        <v>185</v>
      </c>
      <c r="AS1" s="404" t="s">
        <v>185</v>
      </c>
      <c r="AT1" s="404" t="s">
        <v>186</v>
      </c>
      <c r="AU1" s="404" t="s">
        <v>186</v>
      </c>
      <c r="AV1" s="404" t="s">
        <v>186</v>
      </c>
      <c r="AW1" s="404" t="s">
        <v>186</v>
      </c>
      <c r="AX1" s="404" t="s">
        <v>187</v>
      </c>
      <c r="AY1" s="404" t="s">
        <v>187</v>
      </c>
      <c r="AZ1" s="404" t="s">
        <v>187</v>
      </c>
      <c r="BA1" s="404" t="s">
        <v>187</v>
      </c>
      <c r="BB1" s="404" t="s">
        <v>188</v>
      </c>
      <c r="BC1" s="404" t="s">
        <v>188</v>
      </c>
      <c r="BD1" s="404" t="s">
        <v>188</v>
      </c>
      <c r="BE1" s="404" t="s">
        <v>188</v>
      </c>
      <c r="BF1" s="404" t="s">
        <v>189</v>
      </c>
      <c r="BG1" s="404" t="s">
        <v>189</v>
      </c>
      <c r="BH1" s="404" t="s">
        <v>189</v>
      </c>
      <c r="BI1" s="404" t="s">
        <v>189</v>
      </c>
      <c r="BJ1" s="404" t="s">
        <v>190</v>
      </c>
      <c r="BK1" s="404" t="s">
        <v>190</v>
      </c>
      <c r="BL1" s="404" t="s">
        <v>190</v>
      </c>
      <c r="BM1" s="404" t="s">
        <v>190</v>
      </c>
      <c r="BN1" s="404" t="s">
        <v>191</v>
      </c>
      <c r="BO1" s="404" t="s">
        <v>191</v>
      </c>
      <c r="BP1" s="404" t="s">
        <v>191</v>
      </c>
      <c r="BQ1" s="404" t="s">
        <v>191</v>
      </c>
      <c r="BR1" s="405" t="s">
        <v>192</v>
      </c>
      <c r="BS1" s="405" t="s">
        <v>192</v>
      </c>
      <c r="BT1" s="405" t="s">
        <v>192</v>
      </c>
      <c r="BU1" s="405" t="s">
        <v>192</v>
      </c>
      <c r="BV1" s="405" t="s">
        <v>61</v>
      </c>
      <c r="BW1" s="405" t="s">
        <v>61</v>
      </c>
      <c r="BX1" s="405" t="s">
        <v>61</v>
      </c>
      <c r="BY1" s="405" t="s">
        <v>61</v>
      </c>
      <c r="BZ1" s="405" t="s">
        <v>193</v>
      </c>
      <c r="CA1" s="405" t="s">
        <v>193</v>
      </c>
      <c r="CB1" s="405" t="s">
        <v>193</v>
      </c>
      <c r="CC1" s="377" t="s">
        <v>193</v>
      </c>
      <c r="CD1" s="377" t="s">
        <v>201</v>
      </c>
      <c r="CE1" s="377" t="s">
        <v>201</v>
      </c>
      <c r="CF1" s="377" t="s">
        <v>201</v>
      </c>
      <c r="CG1" s="377" t="s">
        <v>201</v>
      </c>
      <c r="CH1" s="377" t="s">
        <v>225</v>
      </c>
      <c r="CI1" s="377" t="s">
        <v>226</v>
      </c>
      <c r="CJ1" s="377" t="s">
        <v>226</v>
      </c>
      <c r="CK1" s="377" t="s">
        <v>226</v>
      </c>
      <c r="CL1" s="377" t="s">
        <v>228</v>
      </c>
      <c r="CM1" s="377" t="s">
        <v>228</v>
      </c>
      <c r="CP1" s="377" t="s">
        <v>234</v>
      </c>
    </row>
    <row r="2" spans="1:94" ht="13.5">
      <c r="A2" s="401"/>
      <c r="B2" s="402"/>
      <c r="C2" s="403"/>
      <c r="D2" s="406" t="s">
        <v>218</v>
      </c>
      <c r="E2" s="406" t="s">
        <v>38</v>
      </c>
      <c r="F2" s="406" t="s">
        <v>221</v>
      </c>
      <c r="G2" s="406" t="s">
        <v>222</v>
      </c>
      <c r="H2" s="406" t="s">
        <v>218</v>
      </c>
      <c r="I2" s="406" t="s">
        <v>38</v>
      </c>
      <c r="J2" s="406" t="s">
        <v>221</v>
      </c>
      <c r="K2" s="406" t="s">
        <v>222</v>
      </c>
      <c r="L2" s="406" t="s">
        <v>218</v>
      </c>
      <c r="M2" s="406" t="s">
        <v>38</v>
      </c>
      <c r="N2" s="406" t="s">
        <v>221</v>
      </c>
      <c r="O2" s="406" t="s">
        <v>222</v>
      </c>
      <c r="P2" s="406" t="s">
        <v>218</v>
      </c>
      <c r="Q2" s="406" t="s">
        <v>38</v>
      </c>
      <c r="R2" s="406" t="s">
        <v>221</v>
      </c>
      <c r="S2" s="406" t="s">
        <v>222</v>
      </c>
      <c r="T2" s="406" t="s">
        <v>218</v>
      </c>
      <c r="U2" s="406" t="s">
        <v>38</v>
      </c>
      <c r="V2" s="406" t="s">
        <v>221</v>
      </c>
      <c r="W2" s="406" t="s">
        <v>222</v>
      </c>
      <c r="X2" s="406" t="s">
        <v>218</v>
      </c>
      <c r="Y2" s="406" t="s">
        <v>38</v>
      </c>
      <c r="Z2" s="406" t="s">
        <v>221</v>
      </c>
      <c r="AA2" s="406" t="s">
        <v>222</v>
      </c>
      <c r="AB2" s="406" t="s">
        <v>218</v>
      </c>
      <c r="AC2" s="406" t="s">
        <v>38</v>
      </c>
      <c r="AD2" s="406" t="s">
        <v>221</v>
      </c>
      <c r="AE2" s="406" t="s">
        <v>222</v>
      </c>
      <c r="AF2" s="406" t="s">
        <v>218</v>
      </c>
      <c r="AG2" s="406" t="s">
        <v>38</v>
      </c>
      <c r="AH2" s="406" t="s">
        <v>221</v>
      </c>
      <c r="AI2" s="406" t="s">
        <v>222</v>
      </c>
      <c r="AJ2" s="406" t="s">
        <v>218</v>
      </c>
      <c r="AK2" s="406" t="s">
        <v>38</v>
      </c>
      <c r="AL2" s="406" t="s">
        <v>221</v>
      </c>
      <c r="AM2" s="406" t="s">
        <v>222</v>
      </c>
      <c r="AN2" s="406" t="s">
        <v>218</v>
      </c>
      <c r="AO2" s="406" t="s">
        <v>38</v>
      </c>
      <c r="AP2" s="406" t="s">
        <v>221</v>
      </c>
      <c r="AQ2" s="406" t="s">
        <v>222</v>
      </c>
      <c r="AR2" s="406" t="s">
        <v>218</v>
      </c>
      <c r="AS2" s="406" t="s">
        <v>38</v>
      </c>
      <c r="AT2" s="406" t="s">
        <v>221</v>
      </c>
      <c r="AU2" s="406" t="s">
        <v>222</v>
      </c>
      <c r="AV2" s="406" t="s">
        <v>218</v>
      </c>
      <c r="AW2" s="406" t="s">
        <v>38</v>
      </c>
      <c r="AX2" s="406" t="s">
        <v>221</v>
      </c>
      <c r="AY2" s="406" t="s">
        <v>222</v>
      </c>
      <c r="AZ2" s="406" t="s">
        <v>218</v>
      </c>
      <c r="BA2" s="406" t="s">
        <v>38</v>
      </c>
      <c r="BB2" s="406" t="s">
        <v>221</v>
      </c>
      <c r="BC2" s="406" t="s">
        <v>222</v>
      </c>
      <c r="BD2" s="406" t="s">
        <v>218</v>
      </c>
      <c r="BE2" s="406" t="s">
        <v>38</v>
      </c>
      <c r="BF2" s="406" t="s">
        <v>221</v>
      </c>
      <c r="BG2" s="406" t="s">
        <v>222</v>
      </c>
      <c r="BH2" s="406" t="s">
        <v>218</v>
      </c>
      <c r="BI2" s="406" t="s">
        <v>38</v>
      </c>
      <c r="BJ2" s="406" t="s">
        <v>221</v>
      </c>
      <c r="BK2" s="406" t="s">
        <v>222</v>
      </c>
      <c r="BL2" s="406" t="s">
        <v>218</v>
      </c>
      <c r="BM2" s="406" t="s">
        <v>38</v>
      </c>
      <c r="BN2" s="406" t="s">
        <v>221</v>
      </c>
      <c r="BO2" s="406" t="s">
        <v>222</v>
      </c>
      <c r="BP2" s="406" t="s">
        <v>218</v>
      </c>
      <c r="BQ2" s="406" t="s">
        <v>38</v>
      </c>
      <c r="BR2" s="406" t="s">
        <v>221</v>
      </c>
      <c r="BS2" s="406" t="s">
        <v>222</v>
      </c>
      <c r="BT2" s="406" t="s">
        <v>218</v>
      </c>
      <c r="BU2" s="406" t="s">
        <v>38</v>
      </c>
      <c r="BV2" s="406" t="s">
        <v>221</v>
      </c>
      <c r="BW2" s="406" t="s">
        <v>222</v>
      </c>
      <c r="BX2" s="406" t="s">
        <v>218</v>
      </c>
      <c r="BY2" s="406" t="s">
        <v>38</v>
      </c>
      <c r="BZ2" s="406" t="s">
        <v>221</v>
      </c>
      <c r="CA2" s="406" t="s">
        <v>222</v>
      </c>
      <c r="CB2" s="406" t="s">
        <v>218</v>
      </c>
      <c r="CC2" s="376" t="s">
        <v>38</v>
      </c>
      <c r="CD2" s="406" t="s">
        <v>221</v>
      </c>
      <c r="CE2" s="406" t="s">
        <v>222</v>
      </c>
      <c r="CF2" s="406" t="s">
        <v>219</v>
      </c>
      <c r="CG2" s="376" t="s">
        <v>38</v>
      </c>
      <c r="CH2" s="406" t="s">
        <v>221</v>
      </c>
      <c r="CI2" s="406" t="s">
        <v>222</v>
      </c>
      <c r="CJ2" s="406" t="s">
        <v>219</v>
      </c>
      <c r="CK2" s="406" t="s">
        <v>227</v>
      </c>
      <c r="CL2" s="422" t="s">
        <v>229</v>
      </c>
      <c r="CM2" s="422" t="s">
        <v>230</v>
      </c>
      <c r="CN2" s="422" t="s">
        <v>232</v>
      </c>
      <c r="CO2" s="422" t="s">
        <v>233</v>
      </c>
      <c r="CP2" s="422" t="s">
        <v>229</v>
      </c>
    </row>
    <row r="3" spans="1:94" ht="13.5">
      <c r="A3" s="407" t="s">
        <v>76</v>
      </c>
      <c r="B3" s="408" t="s">
        <v>141</v>
      </c>
      <c r="C3" s="409" t="s">
        <v>49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>
        <v>2.1</v>
      </c>
      <c r="AI3" s="405">
        <v>9</v>
      </c>
      <c r="AJ3" s="405">
        <v>8.6</v>
      </c>
      <c r="AK3" s="405">
        <v>8.5</v>
      </c>
      <c r="AL3" s="405">
        <v>3.6</v>
      </c>
      <c r="AM3" s="405">
        <v>5.8</v>
      </c>
      <c r="AN3" s="405">
        <v>7.6</v>
      </c>
      <c r="AO3" s="405">
        <v>10.2</v>
      </c>
      <c r="AP3" s="405">
        <v>4.3</v>
      </c>
      <c r="AQ3" s="405">
        <v>9.7</v>
      </c>
      <c r="AR3" s="405">
        <v>9.9</v>
      </c>
      <c r="AS3" s="405">
        <v>5.2</v>
      </c>
      <c r="AT3" s="405">
        <v>1.4</v>
      </c>
      <c r="AU3" s="405">
        <v>5.1</v>
      </c>
      <c r="AV3" s="405">
        <v>-0.2</v>
      </c>
      <c r="AW3" s="405">
        <v>-6.8</v>
      </c>
      <c r="AX3" s="405">
        <v>-16.4</v>
      </c>
      <c r="AY3" s="405">
        <v>-18.3</v>
      </c>
      <c r="AZ3" s="405">
        <v>-25.6</v>
      </c>
      <c r="BA3" s="405">
        <v>-32</v>
      </c>
      <c r="BB3" s="405">
        <v>-36.6</v>
      </c>
      <c r="BC3" s="405">
        <v>-30.3</v>
      </c>
      <c r="BD3" s="405">
        <v>-38.9</v>
      </c>
      <c r="BE3" s="405">
        <v>-42.7</v>
      </c>
      <c r="BF3" s="405">
        <v>-36.4</v>
      </c>
      <c r="BG3" s="405">
        <v>-26.1</v>
      </c>
      <c r="BH3" s="405">
        <v>-20.3</v>
      </c>
      <c r="BI3" s="405">
        <v>-25.1</v>
      </c>
      <c r="BJ3" s="405">
        <v>-26.9</v>
      </c>
      <c r="BK3" s="405">
        <v>-28</v>
      </c>
      <c r="BL3" s="405">
        <v>-29.2</v>
      </c>
      <c r="BM3" s="405">
        <v>-29.2</v>
      </c>
      <c r="BN3" s="405">
        <v>-23.9</v>
      </c>
      <c r="BO3" s="405">
        <v>-17.6</v>
      </c>
      <c r="BP3" s="405">
        <v>-21.6</v>
      </c>
      <c r="BQ3" s="405">
        <v>-21.8</v>
      </c>
      <c r="BR3" s="405">
        <v>-22.8</v>
      </c>
      <c r="BS3" s="405">
        <v>-24</v>
      </c>
      <c r="BT3" s="405">
        <v>-31</v>
      </c>
      <c r="BU3" s="405">
        <v>-43.1</v>
      </c>
      <c r="BV3" s="405">
        <v>-48.4</v>
      </c>
      <c r="BW3" s="405">
        <v>-49.4</v>
      </c>
      <c r="BX3" s="405">
        <v>-53.1</v>
      </c>
      <c r="BY3" s="405">
        <v>-53.1</v>
      </c>
      <c r="BZ3" s="405">
        <v>-46.4</v>
      </c>
      <c r="CA3" s="405">
        <v>-40.3</v>
      </c>
      <c r="CB3" s="405">
        <v>-38.8</v>
      </c>
      <c r="CC3" s="377">
        <v>-38.6</v>
      </c>
      <c r="CD3">
        <v>-35.8</v>
      </c>
      <c r="CE3">
        <v>-32.3</v>
      </c>
      <c r="CF3">
        <v>-32.8</v>
      </c>
      <c r="CG3">
        <v>-34.8</v>
      </c>
      <c r="CH3">
        <v>-40.9</v>
      </c>
      <c r="CI3">
        <v>-40</v>
      </c>
      <c r="CJ3">
        <v>-47.8</v>
      </c>
      <c r="CK3">
        <v>-50</v>
      </c>
      <c r="CL3">
        <v>-50</v>
      </c>
      <c r="CM3">
        <v>-42.5</v>
      </c>
      <c r="CN3">
        <v>-43.6</v>
      </c>
      <c r="CO3">
        <v>-43.5</v>
      </c>
      <c r="CP3">
        <v>-43.6</v>
      </c>
    </row>
    <row r="4" spans="1:94" ht="13.5">
      <c r="A4" s="407"/>
      <c r="B4" s="408"/>
      <c r="C4" s="410" t="s">
        <v>40</v>
      </c>
      <c r="D4" s="405">
        <v>-27.2</v>
      </c>
      <c r="E4" s="405">
        <v>-36.6</v>
      </c>
      <c r="F4" s="405">
        <v>-43</v>
      </c>
      <c r="G4" s="405">
        <v>-39.7</v>
      </c>
      <c r="H4" s="405">
        <v>-36.3</v>
      </c>
      <c r="I4" s="405">
        <v>-36.5</v>
      </c>
      <c r="J4" s="405">
        <v>-43.8</v>
      </c>
      <c r="K4" s="405">
        <v>-42.3</v>
      </c>
      <c r="L4" s="405">
        <v>-43.6</v>
      </c>
      <c r="M4" s="405">
        <v>-45.3</v>
      </c>
      <c r="N4" s="405">
        <v>-43.3</v>
      </c>
      <c r="O4" s="405">
        <v>-27.3</v>
      </c>
      <c r="P4" s="405">
        <v>-24</v>
      </c>
      <c r="Q4" s="405">
        <v>-19.8</v>
      </c>
      <c r="R4" s="405">
        <v>-16.9</v>
      </c>
      <c r="S4" s="405">
        <v>-2.5</v>
      </c>
      <c r="T4" s="405">
        <v>-3.3</v>
      </c>
      <c r="U4" s="405">
        <v>-2.1</v>
      </c>
      <c r="V4" s="405">
        <v>-7.7</v>
      </c>
      <c r="W4" s="405">
        <v>-7</v>
      </c>
      <c r="X4" s="405">
        <v>-12.8</v>
      </c>
      <c r="Y4" s="405">
        <v>-17</v>
      </c>
      <c r="Z4" s="405">
        <v>-25.7</v>
      </c>
      <c r="AA4" s="405">
        <v>-26.6</v>
      </c>
      <c r="AB4" s="405">
        <v>-31</v>
      </c>
      <c r="AC4" s="405">
        <v>-28.5</v>
      </c>
      <c r="AD4" s="405">
        <v>-29.6</v>
      </c>
      <c r="AE4" s="405">
        <v>-17.4</v>
      </c>
      <c r="AF4" s="405">
        <v>-2.4</v>
      </c>
      <c r="AG4" s="405">
        <v>6.4</v>
      </c>
      <c r="AH4" s="405">
        <v>10.9</v>
      </c>
      <c r="AI4" s="405">
        <v>15.7</v>
      </c>
      <c r="AJ4" s="405">
        <v>16.6</v>
      </c>
      <c r="AK4" s="405">
        <v>16</v>
      </c>
      <c r="AL4" s="405">
        <v>12</v>
      </c>
      <c r="AM4" s="405">
        <v>14.5</v>
      </c>
      <c r="AN4" s="405">
        <v>12.6</v>
      </c>
      <c r="AO4" s="405">
        <v>16.1</v>
      </c>
      <c r="AP4" s="405">
        <v>5.6</v>
      </c>
      <c r="AQ4" s="405">
        <v>9.3</v>
      </c>
      <c r="AR4" s="405">
        <v>8.5</v>
      </c>
      <c r="AS4" s="405">
        <v>7.4</v>
      </c>
      <c r="AT4" s="405">
        <v>2.6</v>
      </c>
      <c r="AU4" s="405">
        <v>4.5</v>
      </c>
      <c r="AV4" s="405">
        <v>-2.9</v>
      </c>
      <c r="AW4" s="405">
        <v>-10.5</v>
      </c>
      <c r="AX4" s="405">
        <v>-26.8</v>
      </c>
      <c r="AY4" s="405">
        <v>-29.8</v>
      </c>
      <c r="AZ4" s="405">
        <v>-37.9</v>
      </c>
      <c r="BA4" s="405">
        <v>-41.8</v>
      </c>
      <c r="BB4" s="405">
        <v>-45.4</v>
      </c>
      <c r="BC4" s="405">
        <v>-38.1</v>
      </c>
      <c r="BD4" s="405">
        <v>-45.8</v>
      </c>
      <c r="BE4" s="405">
        <v>-47.8</v>
      </c>
      <c r="BF4" s="405">
        <v>-41.2</v>
      </c>
      <c r="BG4" s="405">
        <v>-29.4</v>
      </c>
      <c r="BH4" s="405">
        <v>-24.8</v>
      </c>
      <c r="BI4" s="405">
        <v>-21.1</v>
      </c>
      <c r="BJ4" s="405">
        <v>-20.4</v>
      </c>
      <c r="BK4" s="405">
        <v>-25.6</v>
      </c>
      <c r="BL4" s="405">
        <v>-28.8</v>
      </c>
      <c r="BM4" s="405">
        <v>-24</v>
      </c>
      <c r="BN4" s="405">
        <v>-19.2</v>
      </c>
      <c r="BO4" s="405">
        <v>-12.5</v>
      </c>
      <c r="BP4" s="405">
        <v>-14.3</v>
      </c>
      <c r="BQ4" s="405">
        <v>-11</v>
      </c>
      <c r="BR4" s="405">
        <v>-11.6</v>
      </c>
      <c r="BS4" s="405">
        <v>-11.5</v>
      </c>
      <c r="BT4" s="405">
        <v>-21.3</v>
      </c>
      <c r="BU4" s="405">
        <v>-34.7</v>
      </c>
      <c r="BV4" s="405">
        <v>-46.3</v>
      </c>
      <c r="BW4" s="405">
        <v>-52</v>
      </c>
      <c r="BX4" s="405">
        <v>-57</v>
      </c>
      <c r="BY4" s="405">
        <v>-56.9</v>
      </c>
      <c r="BZ4" s="405">
        <v>-48.6</v>
      </c>
      <c r="CA4" s="405">
        <v>-43.2</v>
      </c>
      <c r="CB4" s="405">
        <v>-38.5</v>
      </c>
      <c r="CC4" s="377">
        <v>-31.9</v>
      </c>
      <c r="CD4">
        <v>-27</v>
      </c>
      <c r="CE4">
        <v>-24</v>
      </c>
      <c r="CF4">
        <v>-22.7</v>
      </c>
      <c r="CG4">
        <v>-22.5</v>
      </c>
      <c r="CH4">
        <v>-34.5</v>
      </c>
      <c r="CI4">
        <v>-39.6</v>
      </c>
      <c r="CJ4">
        <v>-49.1</v>
      </c>
      <c r="CK4">
        <v>-52.5</v>
      </c>
      <c r="CL4">
        <v>-51.2</v>
      </c>
      <c r="CM4">
        <v>-42.2</v>
      </c>
      <c r="CN4">
        <v>-39.4</v>
      </c>
      <c r="CO4">
        <v>-35.2</v>
      </c>
      <c r="CP4">
        <v>-34</v>
      </c>
    </row>
    <row r="5" spans="1:94" ht="13.5">
      <c r="A5" s="407"/>
      <c r="B5" s="408"/>
      <c r="C5" s="410" t="s">
        <v>41</v>
      </c>
      <c r="D5" s="405">
        <v>-43.4</v>
      </c>
      <c r="E5" s="405">
        <v>-47.5</v>
      </c>
      <c r="F5" s="405">
        <v>-51.8</v>
      </c>
      <c r="G5" s="405">
        <v>-49.7</v>
      </c>
      <c r="H5" s="405">
        <v>-48.1</v>
      </c>
      <c r="I5" s="405">
        <v>-53.9</v>
      </c>
      <c r="J5" s="405">
        <v>-59.1</v>
      </c>
      <c r="K5" s="405">
        <v>-57</v>
      </c>
      <c r="L5" s="405">
        <v>-54.6</v>
      </c>
      <c r="M5" s="405">
        <v>-55.4</v>
      </c>
      <c r="N5" s="405">
        <v>-54.1</v>
      </c>
      <c r="O5" s="405">
        <v>-45.5</v>
      </c>
      <c r="P5" s="405">
        <v>-44.8</v>
      </c>
      <c r="Q5" s="405">
        <v>-45.9</v>
      </c>
      <c r="R5" s="405">
        <v>-43.3</v>
      </c>
      <c r="S5" s="405">
        <v>-27.6</v>
      </c>
      <c r="T5" s="405">
        <v>-21.1</v>
      </c>
      <c r="U5" s="405">
        <v>-22.8</v>
      </c>
      <c r="V5" s="405">
        <v>-23.5</v>
      </c>
      <c r="W5" s="405">
        <v>-21.5</v>
      </c>
      <c r="X5" s="405">
        <v>-22.5</v>
      </c>
      <c r="Y5" s="405">
        <v>-20.9</v>
      </c>
      <c r="Z5" s="405">
        <v>-23.9</v>
      </c>
      <c r="AA5" s="405">
        <v>-15.1</v>
      </c>
      <c r="AB5" s="405">
        <v>-13.5</v>
      </c>
      <c r="AC5" s="405">
        <v>-14.9</v>
      </c>
      <c r="AD5" s="405">
        <v>-11.6</v>
      </c>
      <c r="AE5" s="405">
        <v>-3.6</v>
      </c>
      <c r="AF5" s="405">
        <v>10.1</v>
      </c>
      <c r="AG5" s="405">
        <v>17.4</v>
      </c>
      <c r="AH5" s="405">
        <v>16.7</v>
      </c>
      <c r="AI5" s="405">
        <v>18.3</v>
      </c>
      <c r="AJ5" s="405">
        <v>19.3</v>
      </c>
      <c r="AK5" s="405">
        <v>21.2</v>
      </c>
      <c r="AL5" s="405">
        <v>17.2</v>
      </c>
      <c r="AM5" s="405">
        <v>13.8</v>
      </c>
      <c r="AN5" s="405">
        <v>18.5</v>
      </c>
      <c r="AO5" s="405">
        <v>25.5</v>
      </c>
      <c r="AP5" s="405">
        <v>16.4</v>
      </c>
      <c r="AQ5" s="405">
        <v>16.6</v>
      </c>
      <c r="AR5" s="405">
        <v>16.9</v>
      </c>
      <c r="AS5" s="405">
        <v>15.3</v>
      </c>
      <c r="AT5" s="405">
        <v>5.5</v>
      </c>
      <c r="AU5" s="405">
        <v>7</v>
      </c>
      <c r="AV5" s="405">
        <v>1.7</v>
      </c>
      <c r="AW5" s="405">
        <v>0.4</v>
      </c>
      <c r="AX5" s="405">
        <v>-7.5</v>
      </c>
      <c r="AY5" s="405">
        <v>-11.4</v>
      </c>
      <c r="AZ5" s="405">
        <v>-13.9</v>
      </c>
      <c r="BA5" s="405">
        <v>-19.1</v>
      </c>
      <c r="BB5" s="405">
        <v>-20</v>
      </c>
      <c r="BC5" s="405">
        <v>-19.9</v>
      </c>
      <c r="BD5" s="405">
        <v>-23.3</v>
      </c>
      <c r="BE5" s="405">
        <v>-26.7</v>
      </c>
      <c r="BF5" s="405">
        <v>-18.4</v>
      </c>
      <c r="BG5" s="405">
        <v>-12.7</v>
      </c>
      <c r="BH5" s="405">
        <v>-13.7</v>
      </c>
      <c r="BI5" s="405">
        <v>-16.5</v>
      </c>
      <c r="BJ5" s="405">
        <v>-18.1</v>
      </c>
      <c r="BK5" s="405">
        <v>-19.4</v>
      </c>
      <c r="BL5" s="405">
        <v>-19.6</v>
      </c>
      <c r="BM5" s="405">
        <v>-18.2</v>
      </c>
      <c r="BN5" s="405">
        <v>-11.1</v>
      </c>
      <c r="BO5" s="405">
        <v>-8.3</v>
      </c>
      <c r="BP5" s="405">
        <v>-10.8</v>
      </c>
      <c r="BQ5" s="405">
        <v>-9.1</v>
      </c>
      <c r="BR5" s="405">
        <v>-13.1</v>
      </c>
      <c r="BS5" s="405">
        <v>-21.7</v>
      </c>
      <c r="BT5" s="405">
        <v>-31.2</v>
      </c>
      <c r="BU5" s="405">
        <v>-40.9</v>
      </c>
      <c r="BV5" s="405">
        <v>-44.1</v>
      </c>
      <c r="BW5" s="405">
        <v>-47.9</v>
      </c>
      <c r="BX5" s="405">
        <v>-50.8</v>
      </c>
      <c r="BY5" s="405">
        <v>-47.5</v>
      </c>
      <c r="BZ5" s="405">
        <v>-38</v>
      </c>
      <c r="CA5" s="405">
        <v>-34.7</v>
      </c>
      <c r="CB5" s="405">
        <v>-33</v>
      </c>
      <c r="CC5" s="377">
        <v>-32.6</v>
      </c>
      <c r="CD5">
        <v>-32.6</v>
      </c>
      <c r="CE5">
        <v>-30.6</v>
      </c>
      <c r="CF5">
        <v>-32.3</v>
      </c>
      <c r="CG5">
        <v>-34.5</v>
      </c>
      <c r="CH5">
        <v>-37.5</v>
      </c>
      <c r="CI5">
        <v>-36.8</v>
      </c>
      <c r="CJ5">
        <v>-45</v>
      </c>
      <c r="CK5">
        <v>-43.9</v>
      </c>
      <c r="CL5">
        <v>-46.9</v>
      </c>
      <c r="CM5">
        <v>-44</v>
      </c>
      <c r="CN5">
        <v>-42.8</v>
      </c>
      <c r="CO5">
        <v>-43.5</v>
      </c>
      <c r="CP5">
        <v>-45.7</v>
      </c>
    </row>
    <row r="6" spans="1:94" ht="13.5">
      <c r="A6" s="407"/>
      <c r="B6" s="408"/>
      <c r="C6" s="410" t="s">
        <v>42</v>
      </c>
      <c r="D6" s="405">
        <v>-44</v>
      </c>
      <c r="E6" s="405">
        <v>-40.8</v>
      </c>
      <c r="F6" s="405">
        <v>-49.6</v>
      </c>
      <c r="G6" s="405">
        <v>-43.6</v>
      </c>
      <c r="H6" s="405">
        <v>-33.8</v>
      </c>
      <c r="I6" s="405">
        <v>-39.3</v>
      </c>
      <c r="J6" s="405">
        <v>-55.3</v>
      </c>
      <c r="K6" s="405">
        <v>-43.4</v>
      </c>
      <c r="L6" s="405">
        <v>-46</v>
      </c>
      <c r="M6" s="405">
        <v>-49.1</v>
      </c>
      <c r="N6" s="405">
        <v>-47.8</v>
      </c>
      <c r="O6" s="405">
        <v>-32.4</v>
      </c>
      <c r="P6" s="405">
        <v>-30.6</v>
      </c>
      <c r="Q6" s="405">
        <v>-30.6</v>
      </c>
      <c r="R6" s="405">
        <v>-25.8</v>
      </c>
      <c r="S6" s="405">
        <v>-8.9</v>
      </c>
      <c r="T6" s="405">
        <v>-6.2</v>
      </c>
      <c r="U6" s="405">
        <v>-8.8</v>
      </c>
      <c r="V6" s="405">
        <v>-13.9</v>
      </c>
      <c r="W6" s="405">
        <v>-7.9</v>
      </c>
      <c r="X6" s="405">
        <v>-8</v>
      </c>
      <c r="Y6" s="405">
        <v>-15.4</v>
      </c>
      <c r="Z6" s="405">
        <v>-23.8</v>
      </c>
      <c r="AA6" s="405">
        <v>-20</v>
      </c>
      <c r="AB6" s="405">
        <v>-23.8</v>
      </c>
      <c r="AC6" s="405">
        <v>-20.3</v>
      </c>
      <c r="AD6" s="405">
        <v>-21.4</v>
      </c>
      <c r="AE6" s="405">
        <v>-10.5</v>
      </c>
      <c r="AF6" s="405">
        <v>1.9</v>
      </c>
      <c r="AG6" s="405">
        <v>7.6</v>
      </c>
      <c r="AH6" s="405">
        <v>9.4</v>
      </c>
      <c r="AI6" s="405">
        <v>12.3</v>
      </c>
      <c r="AJ6" s="405">
        <v>12.3</v>
      </c>
      <c r="AK6" s="405">
        <v>12.6</v>
      </c>
      <c r="AL6" s="405">
        <v>5.6</v>
      </c>
      <c r="AM6" s="405">
        <v>3</v>
      </c>
      <c r="AN6" s="405">
        <v>8.7</v>
      </c>
      <c r="AO6" s="405">
        <v>10.1</v>
      </c>
      <c r="AP6" s="405">
        <v>2</v>
      </c>
      <c r="AQ6" s="405">
        <v>12.3</v>
      </c>
      <c r="AR6" s="405">
        <v>13.3</v>
      </c>
      <c r="AS6" s="405">
        <v>7.9</v>
      </c>
      <c r="AT6" s="405">
        <v>0.5</v>
      </c>
      <c r="AU6" s="405">
        <v>6.3</v>
      </c>
      <c r="AV6" s="405">
        <v>1.4</v>
      </c>
      <c r="AW6" s="405">
        <v>-7.1</v>
      </c>
      <c r="AX6" s="405">
        <v>-21.1</v>
      </c>
      <c r="AY6" s="405">
        <v>-24.2</v>
      </c>
      <c r="AZ6" s="405">
        <v>-34.1</v>
      </c>
      <c r="BA6" s="405">
        <v>-41.3</v>
      </c>
      <c r="BB6" s="405">
        <v>-49.8</v>
      </c>
      <c r="BC6" s="405">
        <v>-36.4</v>
      </c>
      <c r="BD6" s="405">
        <v>-45</v>
      </c>
      <c r="BE6" s="405">
        <v>-50</v>
      </c>
      <c r="BF6" s="405">
        <v>-42.2</v>
      </c>
      <c r="BG6" s="405">
        <v>-32.9</v>
      </c>
      <c r="BH6" s="405">
        <v>-23.6</v>
      </c>
      <c r="BI6" s="405">
        <v>-29</v>
      </c>
      <c r="BJ6" s="405">
        <v>-34.4</v>
      </c>
      <c r="BK6" s="405">
        <v>-34</v>
      </c>
      <c r="BL6" s="405">
        <v>-34.5</v>
      </c>
      <c r="BM6" s="405">
        <v>-33.6</v>
      </c>
      <c r="BN6" s="405">
        <v>-24.7</v>
      </c>
      <c r="BO6" s="405">
        <v>-14.3</v>
      </c>
      <c r="BP6" s="405">
        <v>-22.2</v>
      </c>
      <c r="BQ6" s="405">
        <v>-20</v>
      </c>
      <c r="BR6" s="405">
        <v>-25.4</v>
      </c>
      <c r="BS6" s="405">
        <v>-29.5</v>
      </c>
      <c r="BT6" s="405">
        <v>-36.1</v>
      </c>
      <c r="BU6" s="405">
        <v>-50.6</v>
      </c>
      <c r="BV6" s="405">
        <v>-57.6</v>
      </c>
      <c r="BW6" s="405">
        <v>-53.2</v>
      </c>
      <c r="BX6" s="405">
        <v>-57.7</v>
      </c>
      <c r="BY6" s="405">
        <v>-55.2</v>
      </c>
      <c r="BZ6" s="405">
        <v>-47.3</v>
      </c>
      <c r="CA6" s="405">
        <v>-42.3</v>
      </c>
      <c r="CB6" s="405">
        <v>-37.4</v>
      </c>
      <c r="CC6" s="377">
        <v>-37.7</v>
      </c>
      <c r="CD6">
        <v>-36.1</v>
      </c>
      <c r="CE6">
        <v>-33.7</v>
      </c>
      <c r="CF6">
        <v>-32.4</v>
      </c>
      <c r="CG6">
        <v>-33.9</v>
      </c>
      <c r="CH6">
        <v>-43.8</v>
      </c>
      <c r="CI6">
        <v>-43.8</v>
      </c>
      <c r="CJ6">
        <v>-51.6</v>
      </c>
      <c r="CK6">
        <v>-52.2</v>
      </c>
      <c r="CL6">
        <v>-52.1</v>
      </c>
      <c r="CM6">
        <v>-41.7</v>
      </c>
      <c r="CN6">
        <v>-41.4</v>
      </c>
      <c r="CO6">
        <v>-39.5</v>
      </c>
      <c r="CP6">
        <v>-39.5</v>
      </c>
    </row>
    <row r="7" spans="1:94" ht="13.5">
      <c r="A7" s="407"/>
      <c r="B7" s="408"/>
      <c r="C7" s="410" t="s">
        <v>43</v>
      </c>
      <c r="D7" s="405">
        <v>-37.6</v>
      </c>
      <c r="E7" s="405">
        <v>-39.6</v>
      </c>
      <c r="F7" s="405">
        <v>-41.3</v>
      </c>
      <c r="G7" s="405">
        <v>-35.8</v>
      </c>
      <c r="H7" s="405">
        <v>-27.1</v>
      </c>
      <c r="I7" s="405">
        <v>-40.1</v>
      </c>
      <c r="J7" s="405">
        <v>-47.8</v>
      </c>
      <c r="K7" s="405">
        <v>-39.3</v>
      </c>
      <c r="L7" s="405">
        <v>-44.4</v>
      </c>
      <c r="M7" s="405">
        <v>-48</v>
      </c>
      <c r="N7" s="405">
        <v>-45.5</v>
      </c>
      <c r="O7" s="405">
        <v>-33.3</v>
      </c>
      <c r="P7" s="405">
        <v>-28.3</v>
      </c>
      <c r="Q7" s="405">
        <v>-36.1</v>
      </c>
      <c r="R7" s="405">
        <v>-36.1</v>
      </c>
      <c r="S7" s="405">
        <v>-15.6</v>
      </c>
      <c r="T7" s="405">
        <v>-11.4</v>
      </c>
      <c r="U7" s="405">
        <v>-19.9</v>
      </c>
      <c r="V7" s="405">
        <v>-21.1</v>
      </c>
      <c r="W7" s="405">
        <v>-13.6</v>
      </c>
      <c r="X7" s="405">
        <v>-12.8</v>
      </c>
      <c r="Y7" s="405">
        <v>-17.7</v>
      </c>
      <c r="Z7" s="405">
        <v>-21.4</v>
      </c>
      <c r="AA7" s="405">
        <v>-15.9</v>
      </c>
      <c r="AB7" s="405">
        <v>-17.5</v>
      </c>
      <c r="AC7" s="405">
        <v>-23.9</v>
      </c>
      <c r="AD7" s="405">
        <v>-24.5</v>
      </c>
      <c r="AE7" s="405">
        <v>-12.8</v>
      </c>
      <c r="AF7" s="405">
        <v>-11.2</v>
      </c>
      <c r="AG7" s="405">
        <v>-14.1</v>
      </c>
      <c r="AH7" s="405">
        <v>-10.3</v>
      </c>
      <c r="AI7" s="405" t="s">
        <v>217</v>
      </c>
      <c r="AJ7" s="405">
        <v>-1.9</v>
      </c>
      <c r="AK7" s="405">
        <v>-2.4</v>
      </c>
      <c r="AL7" s="405">
        <v>-8.7</v>
      </c>
      <c r="AM7" s="405">
        <v>-6.5</v>
      </c>
      <c r="AN7" s="405">
        <v>-1.9</v>
      </c>
      <c r="AO7" s="405">
        <v>-2</v>
      </c>
      <c r="AP7" s="405">
        <v>-3</v>
      </c>
      <c r="AQ7" s="405">
        <v>3.6</v>
      </c>
      <c r="AR7" s="405">
        <v>6.5</v>
      </c>
      <c r="AS7" s="405">
        <v>-3.2</v>
      </c>
      <c r="AT7" s="405">
        <v>-3.5</v>
      </c>
      <c r="AU7" s="405">
        <v>1.7</v>
      </c>
      <c r="AV7" s="405">
        <v>-2.7</v>
      </c>
      <c r="AW7" s="405">
        <v>-11.1</v>
      </c>
      <c r="AX7" s="405">
        <v>-15.9</v>
      </c>
      <c r="AY7" s="405">
        <v>-17.2</v>
      </c>
      <c r="AZ7" s="405">
        <v>-25.1</v>
      </c>
      <c r="BA7" s="405">
        <v>-34.3</v>
      </c>
      <c r="BB7" s="405">
        <v>-39</v>
      </c>
      <c r="BC7" s="405">
        <v>-31.8</v>
      </c>
      <c r="BD7" s="405">
        <v>-43.8</v>
      </c>
      <c r="BE7" s="405">
        <v>-48.4</v>
      </c>
      <c r="BF7" s="405">
        <v>-40.6</v>
      </c>
      <c r="BG7" s="405">
        <v>-32</v>
      </c>
      <c r="BH7" s="405">
        <v>-21.1</v>
      </c>
      <c r="BI7" s="405">
        <v>-34.2</v>
      </c>
      <c r="BJ7" s="405">
        <v>-36.6</v>
      </c>
      <c r="BK7" s="405">
        <v>-35.4</v>
      </c>
      <c r="BL7" s="405">
        <v>-34.9</v>
      </c>
      <c r="BM7" s="405">
        <v>-39.1</v>
      </c>
      <c r="BN7" s="405">
        <v>-34.9</v>
      </c>
      <c r="BO7" s="405">
        <v>-28.8</v>
      </c>
      <c r="BP7" s="405">
        <v>-32.8</v>
      </c>
      <c r="BQ7" s="405">
        <v>-36.8</v>
      </c>
      <c r="BR7" s="405">
        <v>-35.3</v>
      </c>
      <c r="BS7" s="405">
        <v>-36.2</v>
      </c>
      <c r="BT7" s="405">
        <v>-42.2</v>
      </c>
      <c r="BU7" s="405">
        <v>-54.3</v>
      </c>
      <c r="BV7" s="405">
        <v>-55.1</v>
      </c>
      <c r="BW7" s="405">
        <v>-52.5</v>
      </c>
      <c r="BX7" s="405">
        <v>-54.7</v>
      </c>
      <c r="BY7" s="405">
        <v>-55.6</v>
      </c>
      <c r="BZ7" s="405">
        <v>-49.6</v>
      </c>
      <c r="CA7" s="405">
        <v>-43.2</v>
      </c>
      <c r="CB7" s="405">
        <v>-44.2</v>
      </c>
      <c r="CC7" s="377">
        <v>-47.8</v>
      </c>
      <c r="CD7">
        <v>-45.3</v>
      </c>
      <c r="CE7">
        <v>-42.5</v>
      </c>
      <c r="CF7">
        <v>-43.1</v>
      </c>
      <c r="CG7">
        <v>-47.1</v>
      </c>
      <c r="CH7">
        <v>-49.5</v>
      </c>
      <c r="CI7">
        <v>-45.8</v>
      </c>
      <c r="CJ7">
        <v>-51.4</v>
      </c>
      <c r="CK7">
        <v>-53.8</v>
      </c>
      <c r="CL7">
        <v>-53.9</v>
      </c>
      <c r="CM7">
        <v>-45.7</v>
      </c>
      <c r="CN7">
        <v>-49.8</v>
      </c>
      <c r="CO7">
        <v>-51.9</v>
      </c>
      <c r="CP7">
        <v>-52.1</v>
      </c>
    </row>
    <row r="8" spans="1:94" ht="13.5">
      <c r="A8" s="407"/>
      <c r="B8" s="408"/>
      <c r="C8" s="411" t="s">
        <v>34</v>
      </c>
      <c r="D8" s="405">
        <v>-26.2</v>
      </c>
      <c r="E8" s="405">
        <v>-26.1</v>
      </c>
      <c r="F8" s="405">
        <v>-31.2</v>
      </c>
      <c r="G8" s="405">
        <v>-24.8</v>
      </c>
      <c r="H8" s="405">
        <v>-24.3</v>
      </c>
      <c r="I8" s="405">
        <v>-30.9</v>
      </c>
      <c r="J8" s="405">
        <v>-37.7</v>
      </c>
      <c r="K8" s="405">
        <v>-28.4</v>
      </c>
      <c r="L8" s="405">
        <v>-34.1</v>
      </c>
      <c r="M8" s="405">
        <v>-36.5</v>
      </c>
      <c r="N8" s="405">
        <v>-34.3</v>
      </c>
      <c r="O8" s="405">
        <v>-24.7</v>
      </c>
      <c r="P8" s="405">
        <v>-25.1</v>
      </c>
      <c r="Q8" s="405">
        <v>-27.8</v>
      </c>
      <c r="R8" s="405">
        <v>-29</v>
      </c>
      <c r="S8" s="405">
        <v>-6.2</v>
      </c>
      <c r="T8" s="405">
        <v>-7.9</v>
      </c>
      <c r="U8" s="405">
        <v>-11.9</v>
      </c>
      <c r="V8" s="405">
        <v>-12.4</v>
      </c>
      <c r="W8" s="405">
        <v>-4</v>
      </c>
      <c r="X8" s="405">
        <v>-9.2</v>
      </c>
      <c r="Y8" s="405">
        <v>-11.2</v>
      </c>
      <c r="Z8" s="405">
        <v>-13.3</v>
      </c>
      <c r="AA8" s="405">
        <v>-4.4</v>
      </c>
      <c r="AB8" s="405">
        <v>-6.7</v>
      </c>
      <c r="AC8" s="405">
        <v>-9.8</v>
      </c>
      <c r="AD8" s="405">
        <v>-14.6</v>
      </c>
      <c r="AE8" s="405">
        <v>-2.2</v>
      </c>
      <c r="AF8" s="405">
        <v>-6.6</v>
      </c>
      <c r="AG8" s="405">
        <v>-3.3</v>
      </c>
      <c r="AH8" s="405">
        <v>-1.5</v>
      </c>
      <c r="AI8" s="405">
        <v>6.4</v>
      </c>
      <c r="AJ8" s="405">
        <v>5.4</v>
      </c>
      <c r="AK8" s="405">
        <v>4.9</v>
      </c>
      <c r="AL8" s="405">
        <v>2.3</v>
      </c>
      <c r="AM8" s="405">
        <v>11.3</v>
      </c>
      <c r="AN8" s="405">
        <v>9.9</v>
      </c>
      <c r="AO8" s="405">
        <v>13.1</v>
      </c>
      <c r="AP8" s="405">
        <v>9.4</v>
      </c>
      <c r="AQ8" s="405">
        <v>16.6</v>
      </c>
      <c r="AR8" s="405">
        <v>12.3</v>
      </c>
      <c r="AS8" s="405">
        <v>10.2</v>
      </c>
      <c r="AT8" s="405">
        <v>7.2</v>
      </c>
      <c r="AU8" s="405">
        <v>11.8</v>
      </c>
      <c r="AV8" s="405">
        <v>8.3</v>
      </c>
      <c r="AW8" s="405">
        <v>4.2</v>
      </c>
      <c r="AX8" s="405">
        <v>-2.6</v>
      </c>
      <c r="AY8" s="405">
        <v>-1.5</v>
      </c>
      <c r="AZ8" s="405">
        <v>-8.6</v>
      </c>
      <c r="BA8" s="405">
        <v>-14.8</v>
      </c>
      <c r="BB8" s="405">
        <v>-22.1</v>
      </c>
      <c r="BC8" s="405">
        <v>-17.6</v>
      </c>
      <c r="BD8" s="405">
        <v>-24.8</v>
      </c>
      <c r="BE8" s="405">
        <v>-30.1</v>
      </c>
      <c r="BF8" s="405">
        <v>-29.6</v>
      </c>
      <c r="BG8" s="405">
        <v>-14.2</v>
      </c>
      <c r="BH8" s="405">
        <v>-14</v>
      </c>
      <c r="BI8" s="405">
        <v>-18.1</v>
      </c>
      <c r="BJ8" s="405">
        <v>-21</v>
      </c>
      <c r="BK8" s="405">
        <v>-20.6</v>
      </c>
      <c r="BL8" s="405">
        <v>-23.2</v>
      </c>
      <c r="BM8" s="405">
        <v>-23.7</v>
      </c>
      <c r="BN8" s="405">
        <v>-19</v>
      </c>
      <c r="BO8" s="405">
        <v>-12.4</v>
      </c>
      <c r="BP8" s="405">
        <v>-19.3</v>
      </c>
      <c r="BQ8" s="405">
        <v>-21.5</v>
      </c>
      <c r="BR8" s="405">
        <v>-23.9</v>
      </c>
      <c r="BS8" s="405">
        <v>-20.7</v>
      </c>
      <c r="BT8" s="405">
        <v>-23.1</v>
      </c>
      <c r="BU8" s="405">
        <v>-33.3</v>
      </c>
      <c r="BV8" s="405">
        <v>-37.8</v>
      </c>
      <c r="BW8" s="405">
        <v>-37.9</v>
      </c>
      <c r="BX8" s="405">
        <v>-42.4</v>
      </c>
      <c r="BY8" s="405">
        <v>-44.4</v>
      </c>
      <c r="BZ8" s="405">
        <v>-40.8</v>
      </c>
      <c r="CA8" s="405">
        <v>-32.4</v>
      </c>
      <c r="CB8" s="405">
        <v>-33.5</v>
      </c>
      <c r="CC8" s="377">
        <v>-36.5</v>
      </c>
      <c r="CD8">
        <v>-34.7</v>
      </c>
      <c r="CE8">
        <v>-26.9</v>
      </c>
      <c r="CF8">
        <v>-30.4</v>
      </c>
      <c r="CG8">
        <v>-32.8</v>
      </c>
      <c r="CH8">
        <v>-35.8</v>
      </c>
      <c r="CI8">
        <v>-29.2</v>
      </c>
      <c r="CJ8">
        <v>-38.4</v>
      </c>
      <c r="CK8">
        <v>-42</v>
      </c>
      <c r="CL8">
        <v>-41.3</v>
      </c>
      <c r="CM8">
        <v>-35.5</v>
      </c>
      <c r="CN8">
        <v>-40.2</v>
      </c>
      <c r="CO8">
        <v>-42.3</v>
      </c>
      <c r="CP8">
        <v>-43.5</v>
      </c>
    </row>
    <row r="9" spans="1:94" ht="13.5">
      <c r="A9" s="407"/>
      <c r="B9" s="408" t="s">
        <v>147</v>
      </c>
      <c r="C9" s="409" t="s">
        <v>49</v>
      </c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>
        <v>5.9</v>
      </c>
      <c r="AI9" s="405">
        <v>4</v>
      </c>
      <c r="AJ9" s="405">
        <v>10.1</v>
      </c>
      <c r="AK9" s="405">
        <v>-8.5</v>
      </c>
      <c r="AL9" s="405">
        <v>5.5</v>
      </c>
      <c r="AM9" s="405">
        <v>2.2</v>
      </c>
      <c r="AN9" s="405">
        <v>8.5</v>
      </c>
      <c r="AO9" s="405">
        <v>-5.3</v>
      </c>
      <c r="AP9" s="405">
        <v>6.9</v>
      </c>
      <c r="AQ9" s="405">
        <v>2.5</v>
      </c>
      <c r="AR9" s="405">
        <v>6.4</v>
      </c>
      <c r="AS9" s="405">
        <v>-10.8</v>
      </c>
      <c r="AT9" s="405">
        <v>3.3</v>
      </c>
      <c r="AU9" s="405">
        <v>0.9</v>
      </c>
      <c r="AV9" s="405">
        <v>-1.6</v>
      </c>
      <c r="AW9" s="405">
        <v>-17.3</v>
      </c>
      <c r="AX9" s="405">
        <v>-18.3</v>
      </c>
      <c r="AY9" s="405">
        <v>-18.2</v>
      </c>
      <c r="AZ9" s="405">
        <v>-24.6</v>
      </c>
      <c r="BA9" s="405">
        <v>-34.2</v>
      </c>
      <c r="BB9" s="405">
        <v>-33.4</v>
      </c>
      <c r="BC9" s="405">
        <v>-24.1</v>
      </c>
      <c r="BD9" s="405">
        <v>-33.4</v>
      </c>
      <c r="BE9" s="405">
        <v>-43.4</v>
      </c>
      <c r="BF9" s="405">
        <v>-29.6</v>
      </c>
      <c r="BG9" s="405">
        <v>-17.3</v>
      </c>
      <c r="BH9" s="405">
        <v>-12.3</v>
      </c>
      <c r="BI9" s="405">
        <v>-19.8</v>
      </c>
      <c r="BJ9" s="405">
        <v>-20.5</v>
      </c>
      <c r="BK9" s="405">
        <v>-24.6</v>
      </c>
      <c r="BL9" s="405">
        <v>-24.4</v>
      </c>
      <c r="BM9" s="405">
        <v>-25.2</v>
      </c>
      <c r="BN9" s="405">
        <v>-16.4</v>
      </c>
      <c r="BO9" s="405">
        <v>-13.5</v>
      </c>
      <c r="BP9" s="405">
        <v>-16.8</v>
      </c>
      <c r="BQ9" s="405">
        <v>-21.4</v>
      </c>
      <c r="BR9" s="405">
        <v>-24.9</v>
      </c>
      <c r="BS9" s="405">
        <v>-21.7</v>
      </c>
      <c r="BT9" s="405">
        <v>-27.5</v>
      </c>
      <c r="BU9" s="405">
        <v>-44.5</v>
      </c>
      <c r="BV9" s="405">
        <v>-44.6</v>
      </c>
      <c r="BW9" s="405">
        <v>-45.8</v>
      </c>
      <c r="BX9" s="405">
        <v>-48.2</v>
      </c>
      <c r="BY9" s="405">
        <v>-46.9</v>
      </c>
      <c r="BZ9" s="405">
        <v>-37.1</v>
      </c>
      <c r="CA9" s="405">
        <v>-33.7</v>
      </c>
      <c r="CB9" s="405">
        <v>-31.6</v>
      </c>
      <c r="CC9" s="377">
        <v>-34.2</v>
      </c>
      <c r="CD9">
        <v>-29.4</v>
      </c>
      <c r="CE9">
        <v>-26.7</v>
      </c>
      <c r="CF9">
        <v>-26.9</v>
      </c>
      <c r="CG9">
        <v>-31.9</v>
      </c>
      <c r="CH9">
        <v>-38.3</v>
      </c>
      <c r="CI9">
        <v>-36.7</v>
      </c>
      <c r="CJ9">
        <v>-45.9</v>
      </c>
      <c r="CK9">
        <v>-47.9</v>
      </c>
      <c r="CL9">
        <v>-44.1</v>
      </c>
      <c r="CM9">
        <v>-36.6</v>
      </c>
      <c r="CN9">
        <v>-37.5</v>
      </c>
      <c r="CO9">
        <v>-40.7</v>
      </c>
      <c r="CP9">
        <v>-40</v>
      </c>
    </row>
    <row r="10" spans="1:94" ht="13.5">
      <c r="A10" s="407"/>
      <c r="B10" s="408"/>
      <c r="C10" s="410" t="s">
        <v>40</v>
      </c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>
        <v>-38.8</v>
      </c>
      <c r="BV10" s="405">
        <v>-44.1</v>
      </c>
      <c r="BW10" s="405">
        <v>-48.3</v>
      </c>
      <c r="BX10" s="405">
        <v>-49.6</v>
      </c>
      <c r="BY10" s="405">
        <v>-47.2</v>
      </c>
      <c r="BZ10" s="405">
        <v>-36</v>
      </c>
      <c r="CA10" s="405">
        <v>-33</v>
      </c>
      <c r="CB10" s="405">
        <v>-28.4</v>
      </c>
      <c r="CC10" s="377">
        <v>-26.4</v>
      </c>
      <c r="CD10">
        <v>-20.4</v>
      </c>
      <c r="CE10">
        <v>-17.8</v>
      </c>
      <c r="CF10">
        <v>-17.1</v>
      </c>
      <c r="CG10">
        <v>-21</v>
      </c>
      <c r="CH10">
        <v>-35</v>
      </c>
      <c r="CI10">
        <v>-36.2</v>
      </c>
      <c r="CJ10">
        <v>-46.6</v>
      </c>
      <c r="CK10">
        <v>-48.3</v>
      </c>
      <c r="CL10">
        <v>-44.2</v>
      </c>
      <c r="CM10">
        <v>-32.4</v>
      </c>
      <c r="CN10">
        <v>-31</v>
      </c>
      <c r="CO10">
        <v>-31.6</v>
      </c>
      <c r="CP10">
        <v>-31.6</v>
      </c>
    </row>
    <row r="11" spans="1:94" ht="13.5">
      <c r="A11" s="407"/>
      <c r="B11" s="408"/>
      <c r="C11" s="410" t="s">
        <v>41</v>
      </c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405"/>
      <c r="BG11" s="405"/>
      <c r="BH11" s="405"/>
      <c r="BI11" s="405"/>
      <c r="BJ11" s="405"/>
      <c r="BK11" s="405"/>
      <c r="BL11" s="405"/>
      <c r="BM11" s="405"/>
      <c r="BN11" s="405"/>
      <c r="BO11" s="405"/>
      <c r="BP11" s="405"/>
      <c r="BQ11" s="405"/>
      <c r="BR11" s="405"/>
      <c r="BS11" s="405"/>
      <c r="BT11" s="405"/>
      <c r="BU11" s="405">
        <v>-47.8</v>
      </c>
      <c r="BV11" s="405">
        <v>-47.5</v>
      </c>
      <c r="BW11" s="405">
        <v>-49.2</v>
      </c>
      <c r="BX11" s="405">
        <v>-49.6</v>
      </c>
      <c r="BY11" s="405">
        <v>-44.8</v>
      </c>
      <c r="BZ11" s="405">
        <v>-36.3</v>
      </c>
      <c r="CA11" s="405">
        <v>-33</v>
      </c>
      <c r="CB11" s="405">
        <v>-29.5</v>
      </c>
      <c r="CC11" s="377">
        <v>-34.1</v>
      </c>
      <c r="CD11">
        <v>-31.5</v>
      </c>
      <c r="CE11">
        <v>-31.6</v>
      </c>
      <c r="CF11">
        <v>-31.2</v>
      </c>
      <c r="CG11">
        <v>-36</v>
      </c>
      <c r="CH11">
        <v>-37.7</v>
      </c>
      <c r="CI11">
        <v>-37</v>
      </c>
      <c r="CJ11">
        <v>-47.1</v>
      </c>
      <c r="CK11">
        <v>-48.8</v>
      </c>
      <c r="CL11">
        <v>-48.9</v>
      </c>
      <c r="CM11">
        <v>-43.8</v>
      </c>
      <c r="CN11">
        <v>-41.5</v>
      </c>
      <c r="CO11">
        <v>-45</v>
      </c>
      <c r="CP11">
        <v>-47.6</v>
      </c>
    </row>
    <row r="12" spans="1:94" ht="13.5">
      <c r="A12" s="407"/>
      <c r="B12" s="408"/>
      <c r="C12" s="410" t="s">
        <v>42</v>
      </c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5"/>
      <c r="BN12" s="405"/>
      <c r="BO12" s="405"/>
      <c r="BP12" s="405"/>
      <c r="BQ12" s="405"/>
      <c r="BR12" s="405"/>
      <c r="BS12" s="405"/>
      <c r="BT12" s="405"/>
      <c r="BU12" s="405">
        <v>-50.7</v>
      </c>
      <c r="BV12" s="405">
        <v>-48.8</v>
      </c>
      <c r="BW12" s="405">
        <v>-47.4</v>
      </c>
      <c r="BX12" s="405">
        <v>-50.8</v>
      </c>
      <c r="BY12" s="405">
        <v>-49.8</v>
      </c>
      <c r="BZ12" s="405">
        <v>-34</v>
      </c>
      <c r="CA12" s="405">
        <v>-32.8</v>
      </c>
      <c r="CB12" s="405">
        <v>-27.3</v>
      </c>
      <c r="CC12" s="377">
        <v>-31.6</v>
      </c>
      <c r="CD12">
        <v>-27.2</v>
      </c>
      <c r="CE12">
        <v>-25.6</v>
      </c>
      <c r="CF12">
        <v>-23.9</v>
      </c>
      <c r="CG12">
        <v>-28.7</v>
      </c>
      <c r="CH12">
        <v>-40.1</v>
      </c>
      <c r="CI12">
        <v>-37.6</v>
      </c>
      <c r="CJ12">
        <v>-46.7</v>
      </c>
      <c r="CK12">
        <v>-50</v>
      </c>
      <c r="CL12">
        <v>-42.7</v>
      </c>
      <c r="CM12">
        <v>-29.9</v>
      </c>
      <c r="CN12">
        <v>-34.2</v>
      </c>
      <c r="CO12">
        <v>-36.2</v>
      </c>
      <c r="CP12">
        <v>-33.3</v>
      </c>
    </row>
    <row r="13" spans="1:94" ht="13.5">
      <c r="A13" s="407"/>
      <c r="B13" s="408"/>
      <c r="C13" s="410" t="s">
        <v>43</v>
      </c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5"/>
      <c r="AM13" s="405"/>
      <c r="AN13" s="405"/>
      <c r="AO13" s="405"/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  <c r="BE13" s="405"/>
      <c r="BF13" s="405"/>
      <c r="BG13" s="405"/>
      <c r="BH13" s="405"/>
      <c r="BI13" s="405"/>
      <c r="BJ13" s="405"/>
      <c r="BK13" s="405"/>
      <c r="BL13" s="405"/>
      <c r="BM13" s="405"/>
      <c r="BN13" s="405"/>
      <c r="BO13" s="405"/>
      <c r="BP13" s="405"/>
      <c r="BQ13" s="405"/>
      <c r="BR13" s="405"/>
      <c r="BS13" s="405"/>
      <c r="BT13" s="405"/>
      <c r="BU13" s="405">
        <v>-51.5</v>
      </c>
      <c r="BV13" s="405">
        <v>-48.3</v>
      </c>
      <c r="BW13" s="405">
        <v>-47.2</v>
      </c>
      <c r="BX13" s="405">
        <v>-50.3</v>
      </c>
      <c r="BY13" s="405">
        <v>-49.8</v>
      </c>
      <c r="BZ13" s="405">
        <v>-40.9</v>
      </c>
      <c r="CA13" s="405">
        <v>-37.8</v>
      </c>
      <c r="CB13" s="405">
        <v>-37</v>
      </c>
      <c r="CC13" s="377">
        <v>-42.1</v>
      </c>
      <c r="CD13">
        <v>-37</v>
      </c>
      <c r="CE13">
        <v>-34.2</v>
      </c>
      <c r="CF13">
        <v>-35.3</v>
      </c>
      <c r="CG13">
        <v>-41</v>
      </c>
      <c r="CH13">
        <v>-44</v>
      </c>
      <c r="CI13">
        <v>-41.3</v>
      </c>
      <c r="CJ13">
        <v>-48.7</v>
      </c>
      <c r="CK13">
        <v>-49.6</v>
      </c>
      <c r="CL13">
        <v>-46.8</v>
      </c>
      <c r="CM13">
        <v>-40.7</v>
      </c>
      <c r="CN13">
        <v>-43</v>
      </c>
      <c r="CO13">
        <v>-47.3</v>
      </c>
      <c r="CP13">
        <v>-46.4</v>
      </c>
    </row>
    <row r="14" spans="1:94" ht="13.5">
      <c r="A14" s="407"/>
      <c r="B14" s="408"/>
      <c r="C14" s="411" t="s">
        <v>34</v>
      </c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405"/>
      <c r="BG14" s="405"/>
      <c r="BH14" s="405"/>
      <c r="BI14" s="405"/>
      <c r="BJ14" s="405"/>
      <c r="BK14" s="405"/>
      <c r="BL14" s="405"/>
      <c r="BM14" s="405"/>
      <c r="BN14" s="405"/>
      <c r="BO14" s="405"/>
      <c r="BP14" s="405"/>
      <c r="BQ14" s="405"/>
      <c r="BR14" s="405"/>
      <c r="BS14" s="405"/>
      <c r="BT14" s="405"/>
      <c r="BU14" s="405">
        <v>-35</v>
      </c>
      <c r="BV14" s="405">
        <v>-33.9</v>
      </c>
      <c r="BW14" s="405">
        <v>-36</v>
      </c>
      <c r="BX14" s="405">
        <v>-38.8</v>
      </c>
      <c r="BY14" s="405">
        <v>-41.1</v>
      </c>
      <c r="BZ14" s="405">
        <v>-33.1</v>
      </c>
      <c r="CA14" s="405">
        <v>-27.7</v>
      </c>
      <c r="CB14" s="405">
        <v>-29.6</v>
      </c>
      <c r="CC14" s="377">
        <v>-32.7</v>
      </c>
      <c r="CD14">
        <v>-28.9</v>
      </c>
      <c r="CE14">
        <v>-23</v>
      </c>
      <c r="CF14">
        <v>-24.5</v>
      </c>
      <c r="CG14">
        <v>-29.8</v>
      </c>
      <c r="CH14">
        <v>-31.6</v>
      </c>
      <c r="CI14">
        <v>-28.1</v>
      </c>
      <c r="CJ14">
        <v>-38.4</v>
      </c>
      <c r="CK14">
        <v>-42.7</v>
      </c>
      <c r="CL14">
        <v>-36.2</v>
      </c>
      <c r="CM14">
        <v>-33</v>
      </c>
      <c r="CN14">
        <v>-36.5</v>
      </c>
      <c r="CO14">
        <v>-41.4</v>
      </c>
      <c r="CP14">
        <v>-38.8</v>
      </c>
    </row>
    <row r="15" spans="1:94" ht="13.5">
      <c r="A15" s="407"/>
      <c r="B15" s="408" t="s">
        <v>178</v>
      </c>
      <c r="C15" s="409" t="s">
        <v>49</v>
      </c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405"/>
      <c r="AJ15" s="405"/>
      <c r="AK15" s="405"/>
      <c r="AL15" s="405"/>
      <c r="AM15" s="405"/>
      <c r="AN15" s="405"/>
      <c r="AO15" s="405"/>
      <c r="AP15" s="405"/>
      <c r="AQ15" s="405"/>
      <c r="AR15" s="405"/>
      <c r="AS15" s="405"/>
      <c r="AT15" s="405"/>
      <c r="AU15" s="405"/>
      <c r="AV15" s="405"/>
      <c r="AW15" s="405"/>
      <c r="AX15" s="405"/>
      <c r="AY15" s="405"/>
      <c r="AZ15" s="405"/>
      <c r="BA15" s="405"/>
      <c r="BB15" s="405"/>
      <c r="BC15" s="405"/>
      <c r="BD15" s="405"/>
      <c r="BE15" s="405"/>
      <c r="BF15" s="405"/>
      <c r="BG15" s="405"/>
      <c r="BH15" s="405"/>
      <c r="BI15" s="405"/>
      <c r="BJ15" s="405"/>
      <c r="BK15" s="405"/>
      <c r="BL15" s="405"/>
      <c r="BM15" s="405"/>
      <c r="BN15" s="405"/>
      <c r="BO15" s="405"/>
      <c r="BP15" s="405"/>
      <c r="BQ15" s="405"/>
      <c r="BR15" s="405"/>
      <c r="BS15" s="405"/>
      <c r="BT15" s="405"/>
      <c r="BU15" s="405"/>
      <c r="BV15" s="405">
        <v>-52.8</v>
      </c>
      <c r="BW15" s="405">
        <v>-52.6</v>
      </c>
      <c r="BX15" s="405">
        <v>-56.2</v>
      </c>
      <c r="BY15" s="405">
        <v>-56.1</v>
      </c>
      <c r="BZ15" s="405">
        <v>-53.6</v>
      </c>
      <c r="CA15" s="405">
        <v>-47.9</v>
      </c>
      <c r="CB15" s="405">
        <v>-47.3</v>
      </c>
      <c r="CC15" s="377">
        <v>-46.7</v>
      </c>
      <c r="CD15">
        <v>-46.7</v>
      </c>
      <c r="CE15">
        <v>-40.5</v>
      </c>
      <c r="CF15">
        <v>-41.5</v>
      </c>
      <c r="CG15">
        <v>-42.4</v>
      </c>
      <c r="CH15">
        <v>-49.4</v>
      </c>
      <c r="CI15">
        <v>-46.8</v>
      </c>
      <c r="CJ15">
        <v>-53.7</v>
      </c>
      <c r="CK15">
        <v>-54.7</v>
      </c>
      <c r="CL15">
        <v>-56.1</v>
      </c>
      <c r="CM15">
        <v>-50.1</v>
      </c>
      <c r="CN15">
        <v>-51.8</v>
      </c>
      <c r="CO15">
        <v>-50.2</v>
      </c>
      <c r="CP15">
        <v>-52</v>
      </c>
    </row>
    <row r="16" spans="1:94" ht="13.5">
      <c r="A16" s="407"/>
      <c r="B16" s="408"/>
      <c r="C16" s="410" t="s">
        <v>40</v>
      </c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5"/>
      <c r="AK16" s="405"/>
      <c r="AL16" s="405"/>
      <c r="AM16" s="405"/>
      <c r="AN16" s="405"/>
      <c r="AO16" s="405"/>
      <c r="AP16" s="405"/>
      <c r="AQ16" s="405"/>
      <c r="AR16" s="405"/>
      <c r="AS16" s="405"/>
      <c r="AT16" s="405"/>
      <c r="AU16" s="405"/>
      <c r="AV16" s="405"/>
      <c r="AW16" s="405"/>
      <c r="AX16" s="405"/>
      <c r="AY16" s="405"/>
      <c r="AZ16" s="405"/>
      <c r="BA16" s="405"/>
      <c r="BB16" s="405"/>
      <c r="BC16" s="405"/>
      <c r="BD16" s="405"/>
      <c r="BE16" s="405"/>
      <c r="BF16" s="405"/>
      <c r="BG16" s="405"/>
      <c r="BH16" s="405"/>
      <c r="BI16" s="405"/>
      <c r="BJ16" s="405"/>
      <c r="BK16" s="405"/>
      <c r="BL16" s="405"/>
      <c r="BM16" s="405"/>
      <c r="BN16" s="405"/>
      <c r="BO16" s="405"/>
      <c r="BP16" s="405"/>
      <c r="BQ16" s="405"/>
      <c r="BR16" s="405"/>
      <c r="BS16" s="405"/>
      <c r="BT16" s="405"/>
      <c r="BU16" s="405"/>
      <c r="BV16" s="405">
        <v>-50.9</v>
      </c>
      <c r="BW16" s="405">
        <v>-55.5</v>
      </c>
      <c r="BX16" s="405">
        <v>-60.2</v>
      </c>
      <c r="BY16" s="405">
        <v>-58.9</v>
      </c>
      <c r="BZ16" s="405">
        <v>-55.9</v>
      </c>
      <c r="CA16" s="405">
        <v>-52.2</v>
      </c>
      <c r="CB16" s="405">
        <v>-49.8</v>
      </c>
      <c r="CC16" s="377">
        <v>-43</v>
      </c>
      <c r="CD16">
        <v>-42.1</v>
      </c>
      <c r="CE16">
        <v>-35.6</v>
      </c>
      <c r="CF16">
        <v>-34.8</v>
      </c>
      <c r="CG16">
        <v>-32.8</v>
      </c>
      <c r="CH16">
        <v>-44.7</v>
      </c>
      <c r="CI16">
        <v>-46.7</v>
      </c>
      <c r="CJ16">
        <v>-55.4</v>
      </c>
      <c r="CK16">
        <v>-56.6</v>
      </c>
      <c r="CL16">
        <v>-58.1</v>
      </c>
      <c r="CM16">
        <v>-51.1</v>
      </c>
      <c r="CN16">
        <v>-50.5</v>
      </c>
      <c r="CO16">
        <v>-44</v>
      </c>
      <c r="CP16">
        <v>-46</v>
      </c>
    </row>
    <row r="17" spans="1:94" ht="13.5">
      <c r="A17" s="407"/>
      <c r="B17" s="408"/>
      <c r="C17" s="410" t="s">
        <v>41</v>
      </c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05"/>
      <c r="AG17" s="405"/>
      <c r="AH17" s="405"/>
      <c r="AI17" s="405"/>
      <c r="AJ17" s="405"/>
      <c r="AK17" s="405"/>
      <c r="AL17" s="405"/>
      <c r="AM17" s="405"/>
      <c r="AN17" s="405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5"/>
      <c r="AZ17" s="405"/>
      <c r="BA17" s="405"/>
      <c r="BB17" s="405"/>
      <c r="BC17" s="405"/>
      <c r="BD17" s="405"/>
      <c r="BE17" s="405"/>
      <c r="BF17" s="405"/>
      <c r="BG17" s="405"/>
      <c r="BH17" s="405"/>
      <c r="BI17" s="405"/>
      <c r="BJ17" s="405"/>
      <c r="BK17" s="405"/>
      <c r="BL17" s="405"/>
      <c r="BM17" s="405"/>
      <c r="BN17" s="405"/>
      <c r="BO17" s="405"/>
      <c r="BP17" s="405"/>
      <c r="BQ17" s="405"/>
      <c r="BR17" s="405"/>
      <c r="BS17" s="405"/>
      <c r="BT17" s="405"/>
      <c r="BU17" s="405"/>
      <c r="BV17" s="405">
        <v>-44.8</v>
      </c>
      <c r="BW17" s="405">
        <v>-49.9</v>
      </c>
      <c r="BX17" s="405">
        <v>-52</v>
      </c>
      <c r="BY17" s="405">
        <v>-50.2</v>
      </c>
      <c r="BZ17" s="405">
        <v>-44.8</v>
      </c>
      <c r="CA17" s="405">
        <v>-42.6</v>
      </c>
      <c r="CB17" s="405">
        <v>-42.3</v>
      </c>
      <c r="CC17" s="377">
        <v>-40.5</v>
      </c>
      <c r="CD17">
        <v>-40.4</v>
      </c>
      <c r="CE17">
        <v>-38.3</v>
      </c>
      <c r="CF17">
        <v>-38.3</v>
      </c>
      <c r="CG17">
        <v>-37.4</v>
      </c>
      <c r="CH17">
        <v>-44.3</v>
      </c>
      <c r="CI17">
        <v>-41.7</v>
      </c>
      <c r="CJ17">
        <v>-48.3</v>
      </c>
      <c r="CK17">
        <v>-46.5</v>
      </c>
      <c r="CL17">
        <v>-51.2</v>
      </c>
      <c r="CM17">
        <v>-50.2</v>
      </c>
      <c r="CN17">
        <v>-49</v>
      </c>
      <c r="CO17">
        <v>-46.9</v>
      </c>
      <c r="CP17">
        <v>-50.3</v>
      </c>
    </row>
    <row r="18" spans="1:94" ht="13.5">
      <c r="A18" s="407"/>
      <c r="B18" s="408"/>
      <c r="C18" s="410" t="s">
        <v>42</v>
      </c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5"/>
      <c r="BF18" s="405"/>
      <c r="BG18" s="405"/>
      <c r="BH18" s="405"/>
      <c r="BI18" s="405"/>
      <c r="BJ18" s="405"/>
      <c r="BK18" s="405"/>
      <c r="BL18" s="405"/>
      <c r="BM18" s="405"/>
      <c r="BN18" s="405"/>
      <c r="BO18" s="405"/>
      <c r="BP18" s="405"/>
      <c r="BQ18" s="405"/>
      <c r="BR18" s="405"/>
      <c r="BS18" s="405"/>
      <c r="BT18" s="405"/>
      <c r="BU18" s="405"/>
      <c r="BV18" s="405">
        <v>-64.4</v>
      </c>
      <c r="BW18" s="405">
        <v>-58.4</v>
      </c>
      <c r="BX18" s="405">
        <v>-63.6</v>
      </c>
      <c r="BY18" s="405">
        <v>-60.7</v>
      </c>
      <c r="BZ18" s="405">
        <v>-57.7</v>
      </c>
      <c r="CA18" s="405">
        <v>-53.8</v>
      </c>
      <c r="CB18" s="405">
        <v>-50.6</v>
      </c>
      <c r="CC18" s="377">
        <v>-48.1</v>
      </c>
      <c r="CD18">
        <v>-51.6</v>
      </c>
      <c r="CE18">
        <v>-44.9</v>
      </c>
      <c r="CF18">
        <v>-44.9</v>
      </c>
      <c r="CG18">
        <v>-43.9</v>
      </c>
      <c r="CH18">
        <v>-54.8</v>
      </c>
      <c r="CI18">
        <v>-49.4</v>
      </c>
      <c r="CJ18">
        <v>-58.6</v>
      </c>
      <c r="CK18">
        <v>-57</v>
      </c>
      <c r="CL18">
        <v>-59</v>
      </c>
      <c r="CM18">
        <v>-51.2</v>
      </c>
      <c r="CN18">
        <v>-50.5</v>
      </c>
      <c r="CO18">
        <v>-50.8</v>
      </c>
      <c r="CP18">
        <v>-48.4</v>
      </c>
    </row>
    <row r="19" spans="1:94" ht="13.5">
      <c r="A19" s="407"/>
      <c r="B19" s="408"/>
      <c r="C19" s="410" t="s">
        <v>43</v>
      </c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/>
      <c r="BG19" s="405"/>
      <c r="BH19" s="405"/>
      <c r="BI19" s="405"/>
      <c r="BJ19" s="405"/>
      <c r="BK19" s="405"/>
      <c r="BL19" s="405"/>
      <c r="BM19" s="405"/>
      <c r="BN19" s="405"/>
      <c r="BO19" s="405"/>
      <c r="BP19" s="405"/>
      <c r="BQ19" s="405"/>
      <c r="BR19" s="405"/>
      <c r="BS19" s="405"/>
      <c r="BT19" s="405"/>
      <c r="BU19" s="405"/>
      <c r="BV19" s="405">
        <v>-60.3</v>
      </c>
      <c r="BW19" s="405">
        <v>-56.2</v>
      </c>
      <c r="BX19" s="405">
        <v>-58.1</v>
      </c>
      <c r="BY19" s="405">
        <v>-59.5</v>
      </c>
      <c r="BZ19" s="405">
        <v>-57.7</v>
      </c>
      <c r="CA19" s="405">
        <v>-50.5</v>
      </c>
      <c r="CB19" s="405">
        <v>-50.1</v>
      </c>
      <c r="CC19" s="377">
        <v>-54.7</v>
      </c>
      <c r="CD19">
        <v>-54.2</v>
      </c>
      <c r="CE19">
        <v>-49.2</v>
      </c>
      <c r="CF19">
        <v>-50.2</v>
      </c>
      <c r="CG19">
        <v>-54.5</v>
      </c>
      <c r="CH19">
        <v>-56.9</v>
      </c>
      <c r="CI19">
        <v>-53.7</v>
      </c>
      <c r="CJ19">
        <v>-57.8</v>
      </c>
      <c r="CK19">
        <v>-60.2</v>
      </c>
      <c r="CL19">
        <v>-60.9</v>
      </c>
      <c r="CM19">
        <v>-52.4</v>
      </c>
      <c r="CN19">
        <v>-56.8</v>
      </c>
      <c r="CO19">
        <v>-58.4</v>
      </c>
      <c r="CP19">
        <v>-60.1</v>
      </c>
    </row>
    <row r="20" spans="1:94" ht="13.5">
      <c r="A20" s="407"/>
      <c r="B20" s="408"/>
      <c r="C20" s="411" t="s">
        <v>34</v>
      </c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/>
      <c r="BG20" s="405"/>
      <c r="BH20" s="405"/>
      <c r="BI20" s="405"/>
      <c r="BJ20" s="405"/>
      <c r="BK20" s="405"/>
      <c r="BL20" s="405"/>
      <c r="BM20" s="405"/>
      <c r="BN20" s="405"/>
      <c r="BO20" s="405"/>
      <c r="BP20" s="405"/>
      <c r="BQ20" s="405"/>
      <c r="BR20" s="405"/>
      <c r="BS20" s="405"/>
      <c r="BT20" s="405"/>
      <c r="BU20" s="405"/>
      <c r="BV20" s="405">
        <v>-42.4</v>
      </c>
      <c r="BW20" s="405">
        <v>-39.7</v>
      </c>
      <c r="BX20" s="405">
        <v>-45.5</v>
      </c>
      <c r="BY20" s="405">
        <v>-46.2</v>
      </c>
      <c r="BZ20" s="405">
        <v>-45.7</v>
      </c>
      <c r="CA20" s="405">
        <v>-36.6</v>
      </c>
      <c r="CB20" s="405">
        <v>-39.5</v>
      </c>
      <c r="CC20" s="377">
        <v>-40.5</v>
      </c>
      <c r="CD20">
        <v>-42</v>
      </c>
      <c r="CE20">
        <v>-31.5</v>
      </c>
      <c r="CF20">
        <v>-36.4</v>
      </c>
      <c r="CG20">
        <v>-37.5</v>
      </c>
      <c r="CH20">
        <v>-43.5</v>
      </c>
      <c r="CI20">
        <v>-35.8</v>
      </c>
      <c r="CJ20">
        <v>-43.4</v>
      </c>
      <c r="CK20">
        <v>-45.5</v>
      </c>
      <c r="CL20">
        <v>-45.7</v>
      </c>
      <c r="CM20">
        <v>-42.4</v>
      </c>
      <c r="CN20">
        <v>-46.2</v>
      </c>
      <c r="CO20">
        <v>-46.3</v>
      </c>
      <c r="CP20">
        <v>-49.1</v>
      </c>
    </row>
    <row r="21" spans="1:94" ht="13.5">
      <c r="A21" s="407"/>
      <c r="B21" s="408" t="s">
        <v>139</v>
      </c>
      <c r="C21" s="409" t="s">
        <v>49</v>
      </c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/>
      <c r="BG21" s="405"/>
      <c r="BH21" s="405"/>
      <c r="BI21" s="405"/>
      <c r="BJ21" s="405"/>
      <c r="BK21" s="405"/>
      <c r="BL21" s="405"/>
      <c r="BM21" s="405"/>
      <c r="BN21" s="405"/>
      <c r="BO21" s="405"/>
      <c r="BP21" s="405"/>
      <c r="BQ21" s="405"/>
      <c r="BR21" s="405"/>
      <c r="BS21" s="405"/>
      <c r="BT21" s="405"/>
      <c r="BU21" s="405"/>
      <c r="BV21" s="405">
        <v>-45.1</v>
      </c>
      <c r="BW21" s="405">
        <v>-34.8</v>
      </c>
      <c r="BX21" s="405">
        <v>-40.2</v>
      </c>
      <c r="BY21" s="405">
        <v>-34.9</v>
      </c>
      <c r="BZ21" s="405">
        <v>-41.9</v>
      </c>
      <c r="CA21" s="405">
        <v>-26.6</v>
      </c>
      <c r="CB21" s="405">
        <v>-28.8</v>
      </c>
      <c r="CC21" s="377">
        <v>-24.8</v>
      </c>
      <c r="CD21">
        <v>-34.7</v>
      </c>
      <c r="CE21">
        <v>-21.8</v>
      </c>
      <c r="CF21">
        <v>-24.9</v>
      </c>
      <c r="CG21">
        <v>-22.5</v>
      </c>
      <c r="CH21">
        <v>-40.2</v>
      </c>
      <c r="CI21">
        <v>-28.6</v>
      </c>
      <c r="CJ21">
        <v>-38.4</v>
      </c>
      <c r="CK21">
        <v>-35.6</v>
      </c>
      <c r="CL21">
        <v>-45.7</v>
      </c>
      <c r="CM21">
        <v>-29.5</v>
      </c>
      <c r="CN21">
        <v>-33.2</v>
      </c>
      <c r="CO21">
        <v>-29.8</v>
      </c>
      <c r="CP21">
        <v>-41</v>
      </c>
    </row>
    <row r="22" spans="1:94" ht="13.5">
      <c r="A22" s="407"/>
      <c r="B22" s="408"/>
      <c r="C22" s="410" t="s">
        <v>40</v>
      </c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405"/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405"/>
      <c r="BV22" s="405">
        <v>-43.6</v>
      </c>
      <c r="BW22" s="405">
        <v>-37.6</v>
      </c>
      <c r="BX22" s="405">
        <v>-42.7</v>
      </c>
      <c r="BY22" s="405">
        <v>-34.7</v>
      </c>
      <c r="BZ22" s="405">
        <v>-40.3</v>
      </c>
      <c r="CA22" s="405">
        <v>-27.8</v>
      </c>
      <c r="CB22" s="405">
        <v>-27.6</v>
      </c>
      <c r="CC22" s="377">
        <v>-17</v>
      </c>
      <c r="CD22">
        <v>-25.9</v>
      </c>
      <c r="CE22">
        <v>-16.6</v>
      </c>
      <c r="CF22">
        <v>-19.2</v>
      </c>
      <c r="CG22">
        <v>-12.9</v>
      </c>
      <c r="CH22">
        <v>-35.3</v>
      </c>
      <c r="CI22">
        <v>-29.7</v>
      </c>
      <c r="CJ22">
        <v>-39.5</v>
      </c>
      <c r="CK22">
        <v>-34.4</v>
      </c>
      <c r="CL22">
        <v>-43.8</v>
      </c>
      <c r="CM22">
        <v>-25.5</v>
      </c>
      <c r="CN22">
        <v>-29.4</v>
      </c>
      <c r="CO22">
        <v>-20.4</v>
      </c>
      <c r="CP22">
        <v>-32.9</v>
      </c>
    </row>
    <row r="23" spans="1:94" ht="13.5">
      <c r="A23" s="407"/>
      <c r="B23" s="408"/>
      <c r="C23" s="410" t="s">
        <v>41</v>
      </c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5"/>
      <c r="AJ23" s="405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405"/>
      <c r="BV23" s="405">
        <v>-36.9</v>
      </c>
      <c r="BW23" s="405">
        <v>-36.9</v>
      </c>
      <c r="BX23" s="405">
        <v>-36.5</v>
      </c>
      <c r="BY23" s="405">
        <v>-32.5</v>
      </c>
      <c r="BZ23" s="405">
        <v>-33.3</v>
      </c>
      <c r="CA23" s="405">
        <v>-26.4</v>
      </c>
      <c r="CB23" s="405">
        <v>-22.4</v>
      </c>
      <c r="CC23" s="377">
        <v>-23.4</v>
      </c>
      <c r="CD23">
        <v>-30.1</v>
      </c>
      <c r="CE23">
        <v>-24.4</v>
      </c>
      <c r="CF23">
        <v>-21.3</v>
      </c>
      <c r="CG23">
        <v>-21</v>
      </c>
      <c r="CH23">
        <v>-33.5</v>
      </c>
      <c r="CI23">
        <v>-28.6</v>
      </c>
      <c r="CJ23">
        <v>-36.2</v>
      </c>
      <c r="CK23">
        <v>-32.1</v>
      </c>
      <c r="CL23">
        <v>-41.9</v>
      </c>
      <c r="CM23">
        <v>-34.7</v>
      </c>
      <c r="CN23">
        <v>-31</v>
      </c>
      <c r="CO23">
        <v>-30.2</v>
      </c>
      <c r="CP23">
        <v>-40.6</v>
      </c>
    </row>
    <row r="24" spans="1:94" ht="13.5">
      <c r="A24" s="407"/>
      <c r="B24" s="408"/>
      <c r="C24" s="410" t="s">
        <v>42</v>
      </c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5"/>
      <c r="BK24" s="405"/>
      <c r="BL24" s="405"/>
      <c r="BM24" s="405"/>
      <c r="BN24" s="405"/>
      <c r="BO24" s="405"/>
      <c r="BP24" s="405"/>
      <c r="BQ24" s="405"/>
      <c r="BR24" s="405"/>
      <c r="BS24" s="405"/>
      <c r="BT24" s="405"/>
      <c r="BU24" s="405"/>
      <c r="BV24" s="405">
        <v>-53.8</v>
      </c>
      <c r="BW24" s="405">
        <v>-35.9</v>
      </c>
      <c r="BX24" s="405">
        <v>-46</v>
      </c>
      <c r="BY24" s="405">
        <v>-35.4</v>
      </c>
      <c r="BZ24" s="405">
        <v>-44.4</v>
      </c>
      <c r="CA24" s="405">
        <v>-25.6</v>
      </c>
      <c r="CB24" s="405">
        <v>-25.9</v>
      </c>
      <c r="CC24" s="377">
        <v>-21.9</v>
      </c>
      <c r="CD24">
        <v>-40.8</v>
      </c>
      <c r="CE24">
        <v>-21</v>
      </c>
      <c r="CF24">
        <v>-23.8</v>
      </c>
      <c r="CG24">
        <v>-21</v>
      </c>
      <c r="CH24">
        <v>-46.1</v>
      </c>
      <c r="CI24">
        <v>-29.9</v>
      </c>
      <c r="CJ24">
        <v>-40.1</v>
      </c>
      <c r="CK24">
        <v>-35.7</v>
      </c>
      <c r="CL24">
        <v>-50</v>
      </c>
      <c r="CM24">
        <v>-27</v>
      </c>
      <c r="CN24">
        <v>-30.6</v>
      </c>
      <c r="CO24">
        <v>-22.3</v>
      </c>
      <c r="CP24">
        <v>-40.3</v>
      </c>
    </row>
    <row r="25" spans="1:94" ht="13.5">
      <c r="A25" s="407"/>
      <c r="B25" s="408"/>
      <c r="C25" s="410" t="s">
        <v>43</v>
      </c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5"/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5">
        <v>-51.2</v>
      </c>
      <c r="BW25" s="405">
        <v>-35.4</v>
      </c>
      <c r="BX25" s="405">
        <v>-41.6</v>
      </c>
      <c r="BY25" s="405">
        <v>-38.9</v>
      </c>
      <c r="BZ25" s="405">
        <v>-47.7</v>
      </c>
      <c r="CA25" s="405">
        <v>-29.8</v>
      </c>
      <c r="CB25" s="405">
        <v>-33.9</v>
      </c>
      <c r="CC25" s="377">
        <v>-33.1</v>
      </c>
      <c r="CD25">
        <v>-43.7</v>
      </c>
      <c r="CE25">
        <v>-28.8</v>
      </c>
      <c r="CF25">
        <v>-32.2</v>
      </c>
      <c r="CG25">
        <v>-31.7</v>
      </c>
      <c r="CH25">
        <v>-47.5</v>
      </c>
      <c r="CI25">
        <v>-33</v>
      </c>
      <c r="CJ25">
        <v>-40.9</v>
      </c>
      <c r="CK25">
        <v>-40.2</v>
      </c>
      <c r="CL25">
        <v>-51.2</v>
      </c>
      <c r="CM25">
        <v>-33.6</v>
      </c>
      <c r="CN25">
        <v>-38.3</v>
      </c>
      <c r="CO25">
        <v>-38.7</v>
      </c>
      <c r="CP25">
        <v>-49.1</v>
      </c>
    </row>
    <row r="26" spans="1:94" ht="13.5">
      <c r="A26" s="407"/>
      <c r="B26" s="408"/>
      <c r="C26" s="411" t="s">
        <v>34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5">
        <v>-37</v>
      </c>
      <c r="BW26" s="405">
        <v>-24</v>
      </c>
      <c r="BX26" s="405">
        <v>-33</v>
      </c>
      <c r="BY26" s="405">
        <v>-28.9</v>
      </c>
      <c r="BZ26" s="405">
        <v>-37.6</v>
      </c>
      <c r="CA26" s="405">
        <v>-19</v>
      </c>
      <c r="CB26" s="405">
        <v>-26.9</v>
      </c>
      <c r="CC26" s="377">
        <v>-24.9</v>
      </c>
      <c r="CD26">
        <v>-33.1</v>
      </c>
      <c r="CE26">
        <v>-15</v>
      </c>
      <c r="CF26">
        <v>-24</v>
      </c>
      <c r="CG26">
        <v>-23</v>
      </c>
      <c r="CH26">
        <v>-36.7</v>
      </c>
      <c r="CI26">
        <v>-17.5</v>
      </c>
      <c r="CJ26">
        <v>-32.4</v>
      </c>
      <c r="CK26">
        <v>-31</v>
      </c>
      <c r="CL26">
        <v>-38.8</v>
      </c>
      <c r="CM26">
        <v>-25.6</v>
      </c>
      <c r="CN26">
        <v>-32.7</v>
      </c>
      <c r="CO26">
        <v>-31.7</v>
      </c>
      <c r="CP26">
        <v>-40.4</v>
      </c>
    </row>
    <row r="27" spans="1:94" ht="13.5">
      <c r="A27" s="407"/>
      <c r="B27" s="408" t="s">
        <v>197</v>
      </c>
      <c r="C27" s="409" t="s">
        <v>49</v>
      </c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  <c r="BC27" s="405"/>
      <c r="BD27" s="405"/>
      <c r="BE27" s="405"/>
      <c r="BF27" s="405"/>
      <c r="BG27" s="405"/>
      <c r="BH27" s="405"/>
      <c r="BI27" s="405"/>
      <c r="BJ27" s="405"/>
      <c r="BK27" s="405"/>
      <c r="BL27" s="405"/>
      <c r="BM27" s="405"/>
      <c r="BN27" s="405"/>
      <c r="BO27" s="405"/>
      <c r="BP27" s="405"/>
      <c r="BQ27" s="405"/>
      <c r="BR27" s="405"/>
      <c r="BS27" s="405"/>
      <c r="BT27" s="405"/>
      <c r="BU27" s="405">
        <v>-43.7</v>
      </c>
      <c r="BV27" s="405">
        <v>-32.8</v>
      </c>
      <c r="BW27" s="405">
        <v>-34.4</v>
      </c>
      <c r="BX27" s="405">
        <v>-33.7</v>
      </c>
      <c r="BY27" s="405">
        <v>-42</v>
      </c>
      <c r="BZ27" s="405">
        <v>-22.3</v>
      </c>
      <c r="CA27" s="405">
        <v>-24</v>
      </c>
      <c r="CB27" s="405">
        <v>-18.8</v>
      </c>
      <c r="CC27" s="377">
        <v>-32.3</v>
      </c>
      <c r="CD27">
        <v>-18.2</v>
      </c>
      <c r="CE27">
        <v>-19.4</v>
      </c>
      <c r="CF27">
        <v>-16.3</v>
      </c>
      <c r="CG27">
        <v>-31.3</v>
      </c>
      <c r="CH27">
        <v>-27.2</v>
      </c>
      <c r="CI27">
        <v>-29.4</v>
      </c>
      <c r="CJ27">
        <v>-35.6</v>
      </c>
      <c r="CK27">
        <v>-46.6</v>
      </c>
      <c r="CL27">
        <v>-30.9</v>
      </c>
      <c r="CM27">
        <v>-27.6</v>
      </c>
      <c r="CN27">
        <v>-26.8</v>
      </c>
      <c r="CO27">
        <v>-40</v>
      </c>
      <c r="CP27">
        <v>-29.6</v>
      </c>
    </row>
    <row r="28" spans="1:94" ht="13.5">
      <c r="A28" s="407"/>
      <c r="B28" s="408"/>
      <c r="C28" s="410" t="s">
        <v>40</v>
      </c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  <c r="AQ28" s="405"/>
      <c r="AR28" s="405"/>
      <c r="AS28" s="405"/>
      <c r="AT28" s="405"/>
      <c r="AU28" s="405"/>
      <c r="AV28" s="405"/>
      <c r="AW28" s="405"/>
      <c r="AX28" s="405"/>
      <c r="AY28" s="405"/>
      <c r="AZ28" s="405"/>
      <c r="BA28" s="405"/>
      <c r="BB28" s="405"/>
      <c r="BC28" s="405"/>
      <c r="BD28" s="405"/>
      <c r="BE28" s="405"/>
      <c r="BF28" s="405"/>
      <c r="BG28" s="405"/>
      <c r="BH28" s="405"/>
      <c r="BI28" s="405"/>
      <c r="BJ28" s="405"/>
      <c r="BK28" s="405"/>
      <c r="BL28" s="405"/>
      <c r="BM28" s="405"/>
      <c r="BN28" s="405"/>
      <c r="BO28" s="405"/>
      <c r="BP28" s="405"/>
      <c r="BQ28" s="405"/>
      <c r="BR28" s="405"/>
      <c r="BS28" s="405"/>
      <c r="BT28" s="405"/>
      <c r="BU28" s="405">
        <v>-38</v>
      </c>
      <c r="BV28" s="405">
        <v>-30.9</v>
      </c>
      <c r="BW28" s="405">
        <v>-34.2</v>
      </c>
      <c r="BX28" s="405">
        <v>-31.3</v>
      </c>
      <c r="BY28" s="405">
        <v>-39.4</v>
      </c>
      <c r="BZ28" s="405">
        <v>-20.8</v>
      </c>
      <c r="CA28" s="405">
        <v>-23</v>
      </c>
      <c r="CB28" s="405">
        <v>-14.9</v>
      </c>
      <c r="CC28" s="377">
        <v>-24.8</v>
      </c>
      <c r="CD28">
        <v>-13.2</v>
      </c>
      <c r="CE28">
        <v>-14.5</v>
      </c>
      <c r="CF28">
        <v>-9.6</v>
      </c>
      <c r="CG28">
        <v>-23.6</v>
      </c>
      <c r="CH28">
        <v>-25.3</v>
      </c>
      <c r="CI28">
        <v>-28.7</v>
      </c>
      <c r="CJ28">
        <v>-34.7</v>
      </c>
      <c r="CK28">
        <v>-45.2</v>
      </c>
      <c r="CL28">
        <v>-28.9</v>
      </c>
      <c r="CM28">
        <v>-22.8</v>
      </c>
      <c r="CN28">
        <v>-21</v>
      </c>
      <c r="CO28">
        <v>-32.3</v>
      </c>
      <c r="CP28">
        <v>-24</v>
      </c>
    </row>
    <row r="29" spans="1:94" ht="13.5">
      <c r="A29" s="407"/>
      <c r="B29" s="408"/>
      <c r="C29" s="410" t="s">
        <v>41</v>
      </c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405"/>
      <c r="AX29" s="405"/>
      <c r="AY29" s="405"/>
      <c r="AZ29" s="405"/>
      <c r="BA29" s="405"/>
      <c r="BB29" s="405"/>
      <c r="BC29" s="405"/>
      <c r="BD29" s="405"/>
      <c r="BE29" s="405"/>
      <c r="BF29" s="405"/>
      <c r="BG29" s="405"/>
      <c r="BH29" s="405"/>
      <c r="BI29" s="405"/>
      <c r="BJ29" s="405"/>
      <c r="BK29" s="405"/>
      <c r="BL29" s="405"/>
      <c r="BM29" s="405"/>
      <c r="BN29" s="405"/>
      <c r="BO29" s="405"/>
      <c r="BP29" s="405"/>
      <c r="BQ29" s="405"/>
      <c r="BR29" s="405"/>
      <c r="BS29" s="405"/>
      <c r="BT29" s="405"/>
      <c r="BU29" s="405">
        <v>-47.2</v>
      </c>
      <c r="BV29" s="405">
        <v>-41.9</v>
      </c>
      <c r="BW29" s="405">
        <v>-36.7</v>
      </c>
      <c r="BX29" s="405">
        <v>-39.7</v>
      </c>
      <c r="BY29" s="405">
        <v>-41.3</v>
      </c>
      <c r="BZ29" s="405">
        <v>-30.8</v>
      </c>
      <c r="CA29" s="405">
        <v>-24.1</v>
      </c>
      <c r="CB29" s="405">
        <v>-22.6</v>
      </c>
      <c r="CC29" s="377">
        <v>-33</v>
      </c>
      <c r="CD29">
        <v>-26.3</v>
      </c>
      <c r="CE29">
        <v>-22</v>
      </c>
      <c r="CF29">
        <v>-22.7</v>
      </c>
      <c r="CG29">
        <v>-34.3</v>
      </c>
      <c r="CH29">
        <v>-32.4</v>
      </c>
      <c r="CI29">
        <v>-29.9</v>
      </c>
      <c r="CJ29">
        <v>-39.4</v>
      </c>
      <c r="CK29">
        <v>-48.2</v>
      </c>
      <c r="CL29">
        <v>-40.7</v>
      </c>
      <c r="CM29">
        <v>-34.7</v>
      </c>
      <c r="CN29">
        <v>-35.8</v>
      </c>
      <c r="CO29">
        <v>-43.1</v>
      </c>
      <c r="CP29">
        <v>-40.7</v>
      </c>
    </row>
    <row r="30" spans="1:94" ht="13.5">
      <c r="A30" s="407"/>
      <c r="B30" s="408"/>
      <c r="C30" s="410" t="s">
        <v>42</v>
      </c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5"/>
      <c r="AX30" s="405"/>
      <c r="AY30" s="405"/>
      <c r="AZ30" s="405"/>
      <c r="BA30" s="405"/>
      <c r="BB30" s="405"/>
      <c r="BC30" s="405"/>
      <c r="BD30" s="405"/>
      <c r="BE30" s="405"/>
      <c r="BF30" s="405"/>
      <c r="BG30" s="405"/>
      <c r="BH30" s="405"/>
      <c r="BI30" s="405"/>
      <c r="BJ30" s="405"/>
      <c r="BK30" s="405"/>
      <c r="BL30" s="405"/>
      <c r="BM30" s="405"/>
      <c r="BN30" s="405"/>
      <c r="BO30" s="405"/>
      <c r="BP30" s="405"/>
      <c r="BQ30" s="405"/>
      <c r="BR30" s="405"/>
      <c r="BS30" s="405"/>
      <c r="BT30" s="405"/>
      <c r="BU30" s="405">
        <v>-48.7</v>
      </c>
      <c r="BV30" s="405">
        <v>-33.4</v>
      </c>
      <c r="BW30" s="405">
        <v>-31.8</v>
      </c>
      <c r="BX30" s="405">
        <v>-31.6</v>
      </c>
      <c r="BY30" s="405">
        <v>-43.1</v>
      </c>
      <c r="BZ30" s="405">
        <v>-13.2</v>
      </c>
      <c r="CA30" s="405">
        <v>-16.6</v>
      </c>
      <c r="CB30" s="405">
        <v>-7.8</v>
      </c>
      <c r="CC30" s="377">
        <v>-29.7</v>
      </c>
      <c r="CD30">
        <v>-7.2</v>
      </c>
      <c r="CE30">
        <v>-13.9</v>
      </c>
      <c r="CF30">
        <v>-8.5</v>
      </c>
      <c r="CG30">
        <v>-28.5</v>
      </c>
      <c r="CH30">
        <v>-21.3</v>
      </c>
      <c r="CI30">
        <v>-26.5</v>
      </c>
      <c r="CJ30">
        <v>-32.4</v>
      </c>
      <c r="CK30">
        <v>-50.3</v>
      </c>
      <c r="CL30">
        <v>-25.5</v>
      </c>
      <c r="CM30">
        <v>-18.6</v>
      </c>
      <c r="CN30">
        <v>-16.9</v>
      </c>
      <c r="CO30">
        <v>-37.2</v>
      </c>
      <c r="CP30">
        <v>-17.9</v>
      </c>
    </row>
    <row r="31" spans="1:94" ht="13.5">
      <c r="A31" s="407"/>
      <c r="B31" s="408"/>
      <c r="C31" s="410" t="s">
        <v>43</v>
      </c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G31" s="405"/>
      <c r="BH31" s="405"/>
      <c r="BI31" s="405"/>
      <c r="BJ31" s="405"/>
      <c r="BK31" s="405"/>
      <c r="BL31" s="405"/>
      <c r="BM31" s="405"/>
      <c r="BN31" s="405"/>
      <c r="BO31" s="405"/>
      <c r="BP31" s="405"/>
      <c r="BQ31" s="405"/>
      <c r="BR31" s="405"/>
      <c r="BS31" s="405"/>
      <c r="BT31" s="405"/>
      <c r="BU31" s="405">
        <v>-49.9</v>
      </c>
      <c r="BV31" s="405">
        <v>-35.9</v>
      </c>
      <c r="BW31" s="405">
        <v>-36.1</v>
      </c>
      <c r="BX31" s="405">
        <v>-37.3</v>
      </c>
      <c r="BY31" s="405">
        <v>-45.8</v>
      </c>
      <c r="BZ31" s="405">
        <v>-24.7</v>
      </c>
      <c r="CA31" s="405">
        <v>-27.6</v>
      </c>
      <c r="CB31" s="405">
        <v>-23.8</v>
      </c>
      <c r="CC31" s="377">
        <v>-39.4</v>
      </c>
      <c r="CD31">
        <v>-22.7</v>
      </c>
      <c r="CE31">
        <v>-25.3</v>
      </c>
      <c r="CF31">
        <v>-22.4</v>
      </c>
      <c r="CG31">
        <v>-38.7</v>
      </c>
      <c r="CH31">
        <v>-31.8</v>
      </c>
      <c r="CI31">
        <v>-33.4</v>
      </c>
      <c r="CJ31">
        <v>-37.9</v>
      </c>
      <c r="CK31">
        <v>-48.8</v>
      </c>
      <c r="CL31">
        <v>-33.9</v>
      </c>
      <c r="CM31">
        <v>-32.1</v>
      </c>
      <c r="CN31">
        <v>-31.1</v>
      </c>
      <c r="CO31">
        <v>-46</v>
      </c>
      <c r="CP31">
        <v>-33.9</v>
      </c>
    </row>
    <row r="32" spans="1:94" ht="13.5">
      <c r="A32" s="407"/>
      <c r="B32" s="408"/>
      <c r="C32" s="411" t="s">
        <v>34</v>
      </c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5"/>
      <c r="AO32" s="405"/>
      <c r="AP32" s="405"/>
      <c r="AQ32" s="405"/>
      <c r="AR32" s="405"/>
      <c r="AS32" s="405"/>
      <c r="AT32" s="405"/>
      <c r="AU32" s="405"/>
      <c r="AV32" s="405"/>
      <c r="AW32" s="405"/>
      <c r="AX32" s="405"/>
      <c r="AY32" s="405"/>
      <c r="AZ32" s="405"/>
      <c r="BA32" s="405"/>
      <c r="BB32" s="405"/>
      <c r="BC32" s="405"/>
      <c r="BD32" s="405"/>
      <c r="BE32" s="405"/>
      <c r="BF32" s="405"/>
      <c r="BG32" s="405"/>
      <c r="BH32" s="405"/>
      <c r="BI32" s="405"/>
      <c r="BJ32" s="405"/>
      <c r="BK32" s="405"/>
      <c r="BL32" s="405"/>
      <c r="BM32" s="405"/>
      <c r="BN32" s="405"/>
      <c r="BO32" s="405"/>
      <c r="BP32" s="405"/>
      <c r="BQ32" s="405"/>
      <c r="BR32" s="405"/>
      <c r="BS32" s="405"/>
      <c r="BT32" s="405"/>
      <c r="BU32" s="405">
        <v>-36.4</v>
      </c>
      <c r="BV32" s="405">
        <v>-22.7</v>
      </c>
      <c r="BW32" s="405">
        <v>-28.6</v>
      </c>
      <c r="BX32" s="405">
        <v>-27</v>
      </c>
      <c r="BY32" s="405">
        <v>-38.8</v>
      </c>
      <c r="BZ32" s="405">
        <v>-17.8</v>
      </c>
      <c r="CA32" s="405">
        <v>-22</v>
      </c>
      <c r="CB32" s="405">
        <v>-17.7</v>
      </c>
      <c r="CC32" s="377">
        <v>-31.9</v>
      </c>
      <c r="CD32">
        <v>-16.5</v>
      </c>
      <c r="CE32">
        <v>-16.7</v>
      </c>
      <c r="CF32">
        <v>-14.7</v>
      </c>
      <c r="CG32">
        <v>-29.5</v>
      </c>
      <c r="CH32">
        <v>-20.1</v>
      </c>
      <c r="CI32">
        <v>-23.7</v>
      </c>
      <c r="CJ32">
        <v>-31.1</v>
      </c>
      <c r="CK32">
        <v>-42.3</v>
      </c>
      <c r="CL32">
        <v>-23.6</v>
      </c>
      <c r="CM32">
        <v>-25.6</v>
      </c>
      <c r="CN32">
        <v>-25.8</v>
      </c>
      <c r="CO32">
        <v>-40.3</v>
      </c>
      <c r="CP32">
        <v>-27.9</v>
      </c>
    </row>
    <row r="33" spans="1:94" ht="13.5">
      <c r="A33" s="407" t="s">
        <v>194</v>
      </c>
      <c r="B33" s="408" t="s">
        <v>139</v>
      </c>
      <c r="C33" s="409" t="s">
        <v>49</v>
      </c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5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5">
        <v>-49.2</v>
      </c>
      <c r="BW33" s="405">
        <v>-26</v>
      </c>
      <c r="BX33" s="405">
        <v>-33.4</v>
      </c>
      <c r="BY33" s="405">
        <v>-23.1</v>
      </c>
      <c r="BZ33" s="405">
        <v>-47.1</v>
      </c>
      <c r="CA33" s="405">
        <v>-18.5</v>
      </c>
      <c r="CB33" s="405">
        <v>-24.2</v>
      </c>
      <c r="CC33" s="377">
        <v>-13.4</v>
      </c>
      <c r="CD33">
        <v>-39.7</v>
      </c>
      <c r="CE33">
        <v>-13.7</v>
      </c>
      <c r="CF33">
        <v>-19.8</v>
      </c>
      <c r="CG33">
        <v>-12.2</v>
      </c>
      <c r="CH33">
        <v>-43.6</v>
      </c>
      <c r="CI33">
        <v>-20</v>
      </c>
      <c r="CJ33">
        <v>-31.2</v>
      </c>
      <c r="CK33">
        <v>-24.2</v>
      </c>
      <c r="CL33">
        <v>-49.2</v>
      </c>
      <c r="CM33">
        <v>-20.5</v>
      </c>
      <c r="CN33">
        <v>-27.4</v>
      </c>
      <c r="CO33">
        <v>-17.7</v>
      </c>
      <c r="CP33">
        <v>-44.4</v>
      </c>
    </row>
    <row r="34" spans="1:94" ht="13.5">
      <c r="A34" s="407" t="s">
        <v>195</v>
      </c>
      <c r="B34" s="408"/>
      <c r="C34" s="410" t="s">
        <v>40</v>
      </c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405"/>
      <c r="AL34" s="405"/>
      <c r="AM34" s="405"/>
      <c r="AN34" s="405"/>
      <c r="AO34" s="405"/>
      <c r="AP34" s="405"/>
      <c r="AQ34" s="405"/>
      <c r="AR34" s="405"/>
      <c r="AS34" s="405"/>
      <c r="AT34" s="405"/>
      <c r="AU34" s="405"/>
      <c r="AV34" s="405"/>
      <c r="AW34" s="405"/>
      <c r="AX34" s="405"/>
      <c r="AY34" s="405"/>
      <c r="AZ34" s="405"/>
      <c r="BA34" s="405"/>
      <c r="BB34" s="405"/>
      <c r="BC34" s="405"/>
      <c r="BD34" s="405"/>
      <c r="BE34" s="405"/>
      <c r="BF34" s="405"/>
      <c r="BG34" s="405"/>
      <c r="BH34" s="405"/>
      <c r="BI34" s="405"/>
      <c r="BJ34" s="405"/>
      <c r="BK34" s="405"/>
      <c r="BL34" s="405"/>
      <c r="BM34" s="405"/>
      <c r="BN34" s="405"/>
      <c r="BO34" s="405"/>
      <c r="BP34" s="405"/>
      <c r="BQ34" s="405"/>
      <c r="BR34" s="405"/>
      <c r="BS34" s="405"/>
      <c r="BT34" s="405"/>
      <c r="BU34" s="405"/>
      <c r="BV34" s="405">
        <v>-46.5</v>
      </c>
      <c r="BW34" s="405">
        <v>-31.2</v>
      </c>
      <c r="BX34" s="405">
        <v>-37.5</v>
      </c>
      <c r="BY34" s="405">
        <v>-22.1</v>
      </c>
      <c r="BZ34" s="405">
        <v>-42.9</v>
      </c>
      <c r="CA34" s="405">
        <v>-20.6</v>
      </c>
      <c r="CB34" s="405">
        <v>-25.8</v>
      </c>
      <c r="CC34" s="377">
        <v>-4.8</v>
      </c>
      <c r="CD34">
        <v>-29</v>
      </c>
      <c r="CE34">
        <v>-9.5</v>
      </c>
      <c r="CF34">
        <v>-15.7</v>
      </c>
      <c r="CG34">
        <v>-2.6</v>
      </c>
      <c r="CH34">
        <v>-37.6</v>
      </c>
      <c r="CI34">
        <v>-22.4</v>
      </c>
      <c r="CJ34">
        <v>-34.7</v>
      </c>
      <c r="CK34">
        <v>-22.5</v>
      </c>
      <c r="CL34">
        <v>-45</v>
      </c>
      <c r="CM34">
        <v>-16.9</v>
      </c>
      <c r="CN34">
        <v>-23.8</v>
      </c>
      <c r="CO34">
        <v>-7.1</v>
      </c>
      <c r="CP34">
        <v>-36.1</v>
      </c>
    </row>
    <row r="35" spans="1:94" ht="13.5">
      <c r="A35" s="407" t="s">
        <v>196</v>
      </c>
      <c r="B35" s="408"/>
      <c r="C35" s="410" t="s">
        <v>41</v>
      </c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5"/>
      <c r="AK35" s="405"/>
      <c r="AL35" s="405"/>
      <c r="AM35" s="405"/>
      <c r="AN35" s="405"/>
      <c r="AO35" s="405"/>
      <c r="AP35" s="405"/>
      <c r="AQ35" s="405"/>
      <c r="AR35" s="405"/>
      <c r="AS35" s="405"/>
      <c r="AT35" s="405"/>
      <c r="AU35" s="405"/>
      <c r="AV35" s="405"/>
      <c r="AW35" s="405"/>
      <c r="AX35" s="405"/>
      <c r="AY35" s="405"/>
      <c r="AZ35" s="405"/>
      <c r="BA35" s="405"/>
      <c r="BB35" s="405"/>
      <c r="BC35" s="405"/>
      <c r="BD35" s="405"/>
      <c r="BE35" s="405"/>
      <c r="BF35" s="405"/>
      <c r="BG35" s="405"/>
      <c r="BH35" s="405"/>
      <c r="BI35" s="405"/>
      <c r="BJ35" s="405"/>
      <c r="BK35" s="405"/>
      <c r="BL35" s="405"/>
      <c r="BM35" s="405"/>
      <c r="BN35" s="405"/>
      <c r="BO35" s="405"/>
      <c r="BP35" s="405"/>
      <c r="BQ35" s="405"/>
      <c r="BR35" s="405"/>
      <c r="BS35" s="405"/>
      <c r="BT35" s="405"/>
      <c r="BU35" s="405"/>
      <c r="BV35" s="405">
        <v>-33.1</v>
      </c>
      <c r="BW35" s="405">
        <v>-35.7</v>
      </c>
      <c r="BX35" s="405">
        <v>-30.9</v>
      </c>
      <c r="BY35" s="405">
        <v>-22.2</v>
      </c>
      <c r="BZ35" s="405">
        <v>-30.2</v>
      </c>
      <c r="CA35" s="405">
        <v>-24.7</v>
      </c>
      <c r="CB35" s="405">
        <v>-17.9</v>
      </c>
      <c r="CC35" s="377">
        <v>-13.1</v>
      </c>
      <c r="CD35">
        <v>-27.8</v>
      </c>
      <c r="CE35">
        <v>-22.5</v>
      </c>
      <c r="CF35">
        <v>-15.3</v>
      </c>
      <c r="CG35">
        <v>-10.1</v>
      </c>
      <c r="CH35">
        <v>-32.2</v>
      </c>
      <c r="CI35">
        <v>-24.5</v>
      </c>
      <c r="CJ35">
        <v>-26.4</v>
      </c>
      <c r="CK35">
        <v>-21.3</v>
      </c>
      <c r="CL35">
        <v>-38.7</v>
      </c>
      <c r="CM35">
        <v>-28.9</v>
      </c>
      <c r="CN35">
        <v>-24.7</v>
      </c>
      <c r="CO35">
        <v>-19.7</v>
      </c>
      <c r="CP35">
        <v>-33.4</v>
      </c>
    </row>
    <row r="36" spans="1:94" ht="13.5">
      <c r="A36" s="407"/>
      <c r="B36" s="408"/>
      <c r="C36" s="410" t="s">
        <v>42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405"/>
      <c r="AM36" s="405"/>
      <c r="AN36" s="405"/>
      <c r="AO36" s="405"/>
      <c r="AP36" s="405"/>
      <c r="AQ36" s="405"/>
      <c r="AR36" s="405"/>
      <c r="AS36" s="405"/>
      <c r="AT36" s="405"/>
      <c r="AU36" s="405"/>
      <c r="AV36" s="405"/>
      <c r="AW36" s="405"/>
      <c r="AX36" s="405"/>
      <c r="AY36" s="405"/>
      <c r="AZ36" s="405"/>
      <c r="BA36" s="405"/>
      <c r="BB36" s="405"/>
      <c r="BC36" s="405"/>
      <c r="BD36" s="405"/>
      <c r="BE36" s="405"/>
      <c r="BF36" s="405"/>
      <c r="BG36" s="405"/>
      <c r="BH36" s="405"/>
      <c r="BI36" s="405"/>
      <c r="BJ36" s="405"/>
      <c r="BK36" s="405"/>
      <c r="BL36" s="405"/>
      <c r="BM36" s="405"/>
      <c r="BN36" s="405"/>
      <c r="BO36" s="405"/>
      <c r="BP36" s="405"/>
      <c r="BQ36" s="405"/>
      <c r="BR36" s="405"/>
      <c r="BS36" s="405"/>
      <c r="BT36" s="405"/>
      <c r="BU36" s="405"/>
      <c r="BV36" s="405">
        <v>-57.9</v>
      </c>
      <c r="BW36" s="405">
        <v>-25.1</v>
      </c>
      <c r="BX36" s="405">
        <v>-37</v>
      </c>
      <c r="BY36" s="405">
        <v>-18.5</v>
      </c>
      <c r="BZ36" s="405">
        <v>-54.7</v>
      </c>
      <c r="CA36" s="405">
        <v>-16.6</v>
      </c>
      <c r="CB36" s="405">
        <v>-22.2</v>
      </c>
      <c r="CC36" s="377">
        <v>-3</v>
      </c>
      <c r="CD36">
        <v>-44.3</v>
      </c>
      <c r="CE36">
        <v>-10.7</v>
      </c>
      <c r="CF36">
        <v>-19.8</v>
      </c>
      <c r="CG36">
        <v>-2.6</v>
      </c>
      <c r="CH36">
        <v>-53.9</v>
      </c>
      <c r="CI36">
        <v>-18.8</v>
      </c>
      <c r="CJ36">
        <v>-32.4</v>
      </c>
      <c r="CK36">
        <v>-20.4</v>
      </c>
      <c r="CL36">
        <v>-58</v>
      </c>
      <c r="CM36">
        <v>-19.2</v>
      </c>
      <c r="CN36">
        <v>-25.6</v>
      </c>
      <c r="CO36">
        <v>-8.8</v>
      </c>
      <c r="CP36">
        <v>-48.2</v>
      </c>
    </row>
    <row r="37" spans="1:94" ht="13.5">
      <c r="A37" s="407"/>
      <c r="B37" s="408"/>
      <c r="C37" s="410" t="s">
        <v>43</v>
      </c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405"/>
      <c r="AH37" s="405"/>
      <c r="AI37" s="405"/>
      <c r="AJ37" s="405"/>
      <c r="AK37" s="405"/>
      <c r="AL37" s="405"/>
      <c r="AM37" s="405"/>
      <c r="AN37" s="405"/>
      <c r="AO37" s="405"/>
      <c r="AP37" s="405"/>
      <c r="AQ37" s="405"/>
      <c r="AR37" s="405"/>
      <c r="AS37" s="405"/>
      <c r="AT37" s="405"/>
      <c r="AU37" s="405"/>
      <c r="AV37" s="405"/>
      <c r="AW37" s="405"/>
      <c r="AX37" s="405"/>
      <c r="AY37" s="405"/>
      <c r="AZ37" s="405"/>
      <c r="BA37" s="405"/>
      <c r="BB37" s="405"/>
      <c r="BC37" s="405"/>
      <c r="BD37" s="405"/>
      <c r="BE37" s="405"/>
      <c r="BF37" s="405"/>
      <c r="BG37" s="405"/>
      <c r="BH37" s="405"/>
      <c r="BI37" s="405"/>
      <c r="BJ37" s="405"/>
      <c r="BK37" s="405"/>
      <c r="BL37" s="405"/>
      <c r="BM37" s="405"/>
      <c r="BN37" s="405"/>
      <c r="BO37" s="405"/>
      <c r="BP37" s="405"/>
      <c r="BQ37" s="405"/>
      <c r="BR37" s="405"/>
      <c r="BS37" s="405"/>
      <c r="BT37" s="405"/>
      <c r="BU37" s="405"/>
      <c r="BV37" s="405">
        <v>-58</v>
      </c>
      <c r="BW37" s="405">
        <v>-24.7</v>
      </c>
      <c r="BX37" s="405">
        <v>-31.2</v>
      </c>
      <c r="BY37" s="405">
        <v>-26.6</v>
      </c>
      <c r="BZ37" s="405">
        <v>-56.1</v>
      </c>
      <c r="CA37" s="405">
        <v>-18.1</v>
      </c>
      <c r="CB37" s="405">
        <v>-25</v>
      </c>
      <c r="CC37" s="377">
        <v>-22.4</v>
      </c>
      <c r="CD37">
        <v>-51.4</v>
      </c>
      <c r="CE37">
        <v>-18</v>
      </c>
      <c r="CF37">
        <v>-24.4</v>
      </c>
      <c r="CG37">
        <v>-21.1</v>
      </c>
      <c r="CH37">
        <v>-51.9</v>
      </c>
      <c r="CI37">
        <v>-21.6</v>
      </c>
      <c r="CJ37">
        <v>-30.7</v>
      </c>
      <c r="CK37">
        <v>-28.1</v>
      </c>
      <c r="CL37">
        <v>-57</v>
      </c>
      <c r="CM37">
        <v>-21.9</v>
      </c>
      <c r="CN37">
        <v>-30.5</v>
      </c>
      <c r="CO37">
        <v>-26</v>
      </c>
      <c r="CP37">
        <v>-54.8</v>
      </c>
    </row>
    <row r="38" spans="1:94" ht="13.5">
      <c r="A38" s="407"/>
      <c r="B38" s="408"/>
      <c r="C38" s="411" t="s">
        <v>34</v>
      </c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405"/>
      <c r="AH38" s="405"/>
      <c r="AI38" s="405"/>
      <c r="AJ38" s="405"/>
      <c r="AK38" s="405"/>
      <c r="AL38" s="405"/>
      <c r="AM38" s="405"/>
      <c r="AN38" s="405"/>
      <c r="AO38" s="405"/>
      <c r="AP38" s="405"/>
      <c r="AQ38" s="405"/>
      <c r="AR38" s="405"/>
      <c r="AS38" s="405"/>
      <c r="AT38" s="405"/>
      <c r="AU38" s="405"/>
      <c r="AV38" s="405"/>
      <c r="AW38" s="405"/>
      <c r="AX38" s="405"/>
      <c r="AY38" s="405"/>
      <c r="AZ38" s="405"/>
      <c r="BA38" s="405"/>
      <c r="BB38" s="405"/>
      <c r="BC38" s="405"/>
      <c r="BD38" s="405"/>
      <c r="BE38" s="405"/>
      <c r="BF38" s="405"/>
      <c r="BG38" s="405"/>
      <c r="BH38" s="405"/>
      <c r="BI38" s="405"/>
      <c r="BJ38" s="405"/>
      <c r="BK38" s="405"/>
      <c r="BL38" s="405"/>
      <c r="BM38" s="405"/>
      <c r="BN38" s="405"/>
      <c r="BO38" s="405"/>
      <c r="BP38" s="405"/>
      <c r="BQ38" s="405"/>
      <c r="BR38" s="405"/>
      <c r="BS38" s="405"/>
      <c r="BT38" s="405"/>
      <c r="BU38" s="405"/>
      <c r="BV38" s="405">
        <v>-43.5</v>
      </c>
      <c r="BW38" s="405">
        <v>-13.3</v>
      </c>
      <c r="BX38" s="405">
        <v>-30.4</v>
      </c>
      <c r="BY38" s="405">
        <v>-20.3</v>
      </c>
      <c r="BZ38" s="405">
        <v>-45.2</v>
      </c>
      <c r="CA38" s="405">
        <v>-11.9</v>
      </c>
      <c r="CB38" s="405">
        <v>-25.2</v>
      </c>
      <c r="CC38" s="377">
        <v>-15.4</v>
      </c>
      <c r="CD38">
        <v>-40.7</v>
      </c>
      <c r="CE38">
        <v>-7.3</v>
      </c>
      <c r="CF38">
        <v>-21.1</v>
      </c>
      <c r="CG38">
        <v>-16.1</v>
      </c>
      <c r="CH38">
        <v>-41.5</v>
      </c>
      <c r="CI38">
        <v>-9.8</v>
      </c>
      <c r="CJ38">
        <v>-28.6</v>
      </c>
      <c r="CK38">
        <v>-23.1</v>
      </c>
      <c r="CL38">
        <v>-44.2</v>
      </c>
      <c r="CM38">
        <v>-17.8</v>
      </c>
      <c r="CN38">
        <v>-29.9</v>
      </c>
      <c r="CO38">
        <v>-22.6</v>
      </c>
      <c r="CP38">
        <v>-44.5</v>
      </c>
    </row>
    <row r="39" spans="1:94" ht="13.5">
      <c r="A39" s="407"/>
      <c r="B39" s="408" t="s">
        <v>141</v>
      </c>
      <c r="C39" s="409" t="s">
        <v>49</v>
      </c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>
        <v>12.7</v>
      </c>
      <c r="AU39" s="405">
        <v>18.8</v>
      </c>
      <c r="AV39" s="405">
        <v>11.1</v>
      </c>
      <c r="AW39" s="405">
        <v>5.8</v>
      </c>
      <c r="AX39" s="405">
        <v>-8.4</v>
      </c>
      <c r="AY39" s="405">
        <v>-12.3</v>
      </c>
      <c r="AZ39" s="405">
        <v>-21</v>
      </c>
      <c r="BA39" s="405">
        <v>-28.9</v>
      </c>
      <c r="BB39" s="405">
        <v>-35.5</v>
      </c>
      <c r="BC39" s="405">
        <v>-29.1</v>
      </c>
      <c r="BD39" s="405">
        <v>-37.9</v>
      </c>
      <c r="BE39" s="405">
        <v>-41</v>
      </c>
      <c r="BF39" s="405">
        <v>-34.8</v>
      </c>
      <c r="BG39" s="405">
        <v>-25.3</v>
      </c>
      <c r="BH39" s="405">
        <v>-17.8</v>
      </c>
      <c r="BI39" s="405">
        <v>-23.7</v>
      </c>
      <c r="BJ39" s="405">
        <v>-24.6</v>
      </c>
      <c r="BK39" s="405">
        <v>-26.3</v>
      </c>
      <c r="BL39" s="405">
        <v>-27.8</v>
      </c>
      <c r="BM39" s="405">
        <v>-27.1</v>
      </c>
      <c r="BN39" s="405">
        <v>-21.1</v>
      </c>
      <c r="BO39" s="405">
        <v>-14.3</v>
      </c>
      <c r="BP39" s="405">
        <v>-18.2</v>
      </c>
      <c r="BQ39" s="405">
        <v>-17.7</v>
      </c>
      <c r="BR39" s="405">
        <v>-19</v>
      </c>
      <c r="BS39" s="405">
        <v>-22.1</v>
      </c>
      <c r="BT39" s="405">
        <v>-29.6</v>
      </c>
      <c r="BU39" s="405">
        <v>-41.1</v>
      </c>
      <c r="BV39" s="405">
        <v>-49.1</v>
      </c>
      <c r="BW39" s="405">
        <v>-50.1</v>
      </c>
      <c r="BX39" s="405">
        <v>-54.6</v>
      </c>
      <c r="BY39" s="405">
        <v>-55.1</v>
      </c>
      <c r="BZ39" s="405">
        <v>-48</v>
      </c>
      <c r="CA39" s="405">
        <v>-40.9</v>
      </c>
      <c r="CB39" s="405">
        <v>-38.7</v>
      </c>
      <c r="CC39" s="377">
        <v>-38.2</v>
      </c>
      <c r="CD39">
        <v>-34.3</v>
      </c>
      <c r="CE39">
        <v>-31.3</v>
      </c>
      <c r="CF39">
        <v>-31.6</v>
      </c>
      <c r="CG39">
        <v>-33.6</v>
      </c>
      <c r="CH39">
        <v>-39.2</v>
      </c>
      <c r="CI39">
        <v>-39</v>
      </c>
      <c r="CJ39">
        <v>-46.6</v>
      </c>
      <c r="CK39">
        <v>-50</v>
      </c>
      <c r="CL39">
        <v>-50.2</v>
      </c>
      <c r="CM39">
        <v>-43.6</v>
      </c>
      <c r="CN39">
        <v>-43.6</v>
      </c>
      <c r="CO39">
        <v>-43.2</v>
      </c>
      <c r="CP39">
        <v>-42.1</v>
      </c>
    </row>
    <row r="40" spans="1:94" ht="13.5">
      <c r="A40" s="407"/>
      <c r="B40" s="408"/>
      <c r="C40" s="410" t="s">
        <v>40</v>
      </c>
      <c r="D40" s="405">
        <v>14.2</v>
      </c>
      <c r="E40" s="405">
        <v>5.2</v>
      </c>
      <c r="F40" s="405">
        <v>-15</v>
      </c>
      <c r="G40" s="405">
        <v>-6.4</v>
      </c>
      <c r="H40" s="405">
        <v>-7.2</v>
      </c>
      <c r="I40" s="405">
        <v>-1.4</v>
      </c>
      <c r="J40" s="405">
        <v>-11.1</v>
      </c>
      <c r="K40" s="405">
        <v>-8.4</v>
      </c>
      <c r="L40" s="405">
        <v>-8.9</v>
      </c>
      <c r="M40" s="405">
        <v>-11.7</v>
      </c>
      <c r="N40" s="405">
        <v>-15.9</v>
      </c>
      <c r="O40" s="405">
        <v>-4</v>
      </c>
      <c r="P40" s="405">
        <v>-3.6</v>
      </c>
      <c r="Q40" s="405">
        <v>3</v>
      </c>
      <c r="R40" s="405">
        <v>2.9</v>
      </c>
      <c r="S40" s="405">
        <v>13.2</v>
      </c>
      <c r="T40" s="405">
        <v>8.3</v>
      </c>
      <c r="U40" s="405">
        <v>12.9</v>
      </c>
      <c r="V40" s="405">
        <v>4.6</v>
      </c>
      <c r="W40" s="405">
        <v>4.6</v>
      </c>
      <c r="X40" s="405">
        <v>-1.2</v>
      </c>
      <c r="Y40" s="405">
        <v>-4.6</v>
      </c>
      <c r="Z40" s="405">
        <v>-15.3</v>
      </c>
      <c r="AA40" s="405">
        <v>-16.2</v>
      </c>
      <c r="AB40" s="405">
        <v>-21.6</v>
      </c>
      <c r="AC40" s="405">
        <v>-19.9</v>
      </c>
      <c r="AD40" s="405">
        <v>-21.4</v>
      </c>
      <c r="AE40" s="405">
        <v>-13.3</v>
      </c>
      <c r="AF40" s="405">
        <v>1.9</v>
      </c>
      <c r="AG40" s="405">
        <v>13.4</v>
      </c>
      <c r="AH40" s="405">
        <v>18.4</v>
      </c>
      <c r="AI40" s="405">
        <v>21.8</v>
      </c>
      <c r="AJ40" s="405">
        <v>22.7</v>
      </c>
      <c r="AK40" s="405">
        <v>22.9</v>
      </c>
      <c r="AL40" s="405">
        <v>17</v>
      </c>
      <c r="AM40" s="405">
        <v>18.4</v>
      </c>
      <c r="AN40" s="405">
        <v>18.9</v>
      </c>
      <c r="AO40" s="405">
        <v>23.9</v>
      </c>
      <c r="AP40" s="405">
        <v>11.2</v>
      </c>
      <c r="AQ40" s="405">
        <v>20.1</v>
      </c>
      <c r="AR40" s="405">
        <v>19.3</v>
      </c>
      <c r="AS40" s="405">
        <v>21.6</v>
      </c>
      <c r="AT40" s="405">
        <v>15.4</v>
      </c>
      <c r="AU40" s="405">
        <v>15.9</v>
      </c>
      <c r="AV40" s="405">
        <v>7.5</v>
      </c>
      <c r="AW40" s="405">
        <v>0.3</v>
      </c>
      <c r="AX40" s="405">
        <v>-22</v>
      </c>
      <c r="AY40" s="405">
        <v>-25.3</v>
      </c>
      <c r="AZ40" s="405">
        <v>-34.2</v>
      </c>
      <c r="BA40" s="405">
        <v>-39.1</v>
      </c>
      <c r="BB40" s="405">
        <v>-43.8</v>
      </c>
      <c r="BC40" s="405">
        <v>-37.8</v>
      </c>
      <c r="BD40" s="405">
        <v>-42.4</v>
      </c>
      <c r="BE40" s="405">
        <v>-43.9</v>
      </c>
      <c r="BF40" s="405">
        <v>-37.4</v>
      </c>
      <c r="BG40" s="405">
        <v>-28.5</v>
      </c>
      <c r="BH40" s="405">
        <v>-22.1</v>
      </c>
      <c r="BI40" s="405">
        <v>-16.2</v>
      </c>
      <c r="BJ40" s="405">
        <v>-15.2</v>
      </c>
      <c r="BK40" s="405">
        <v>-19.7</v>
      </c>
      <c r="BL40" s="405">
        <v>-23.8</v>
      </c>
      <c r="BM40" s="405">
        <v>-19.6</v>
      </c>
      <c r="BN40" s="405">
        <v>-15.6</v>
      </c>
      <c r="BO40" s="405">
        <v>-7</v>
      </c>
      <c r="BP40" s="405">
        <v>-7.8</v>
      </c>
      <c r="BQ40" s="405">
        <v>-2.5</v>
      </c>
      <c r="BR40" s="405">
        <v>-5.3</v>
      </c>
      <c r="BS40" s="405">
        <v>-7.9</v>
      </c>
      <c r="BT40" s="405">
        <v>-17</v>
      </c>
      <c r="BU40" s="405">
        <v>-30.5</v>
      </c>
      <c r="BV40" s="405">
        <v>-44.7</v>
      </c>
      <c r="BW40" s="405">
        <v>-52</v>
      </c>
      <c r="BX40" s="405">
        <v>-57.5</v>
      </c>
      <c r="BY40" s="405">
        <v>-58</v>
      </c>
      <c r="BZ40" s="405">
        <v>-49.4</v>
      </c>
      <c r="CA40" s="405">
        <v>-42.3</v>
      </c>
      <c r="CB40" s="405">
        <v>-36.3</v>
      </c>
      <c r="CC40" s="377">
        <v>-28.6</v>
      </c>
      <c r="CD40">
        <v>-23.4</v>
      </c>
      <c r="CE40">
        <v>-19.8</v>
      </c>
      <c r="CF40">
        <v>-18.2</v>
      </c>
      <c r="CG40">
        <v>-17.9</v>
      </c>
      <c r="CH40">
        <v>-30</v>
      </c>
      <c r="CI40">
        <v>-35.7</v>
      </c>
      <c r="CJ40">
        <v>-46.5</v>
      </c>
      <c r="CK40">
        <v>-51.3</v>
      </c>
      <c r="CL40">
        <v>-51.2</v>
      </c>
      <c r="CM40">
        <v>-42.7</v>
      </c>
      <c r="CN40">
        <v>-37.7</v>
      </c>
      <c r="CO40">
        <v>-32.6</v>
      </c>
      <c r="CP40">
        <v>-29.5</v>
      </c>
    </row>
    <row r="41" spans="1:94" ht="13.5">
      <c r="A41" s="407"/>
      <c r="B41" s="408"/>
      <c r="C41" s="410" t="s">
        <v>41</v>
      </c>
      <c r="D41" s="405">
        <v>-7.1</v>
      </c>
      <c r="E41" s="405">
        <v>-5.9</v>
      </c>
      <c r="F41" s="405">
        <v>-12.8</v>
      </c>
      <c r="G41" s="405">
        <v>-16.9</v>
      </c>
      <c r="H41" s="405">
        <v>-18</v>
      </c>
      <c r="I41" s="405">
        <v>-17.2</v>
      </c>
      <c r="J41" s="405">
        <v>-21.5</v>
      </c>
      <c r="K41" s="405">
        <v>-25.5</v>
      </c>
      <c r="L41" s="405">
        <v>-20.6</v>
      </c>
      <c r="M41" s="405">
        <v>-18.1</v>
      </c>
      <c r="N41" s="405">
        <v>-18.9</v>
      </c>
      <c r="O41" s="405">
        <v>-18.4</v>
      </c>
      <c r="P41" s="405">
        <v>-20.2</v>
      </c>
      <c r="Q41" s="405">
        <v>-18.7</v>
      </c>
      <c r="R41" s="405">
        <v>-19.8</v>
      </c>
      <c r="S41" s="405">
        <v>-14.6</v>
      </c>
      <c r="T41" s="405">
        <v>-11.6</v>
      </c>
      <c r="U41" s="405">
        <v>-10.5</v>
      </c>
      <c r="V41" s="405">
        <v>-10.5</v>
      </c>
      <c r="W41" s="405">
        <v>-14.9</v>
      </c>
      <c r="X41" s="405">
        <v>-11.8</v>
      </c>
      <c r="Y41" s="405">
        <v>-8.2</v>
      </c>
      <c r="Z41" s="405">
        <v>-12.4</v>
      </c>
      <c r="AA41" s="405">
        <v>-9.5</v>
      </c>
      <c r="AB41" s="405">
        <v>-7.2</v>
      </c>
      <c r="AC41" s="405">
        <v>-4.2</v>
      </c>
      <c r="AD41" s="405">
        <v>-2.9</v>
      </c>
      <c r="AE41" s="405">
        <v>1.2</v>
      </c>
      <c r="AF41" s="405">
        <v>9.2</v>
      </c>
      <c r="AG41" s="405">
        <v>23.1</v>
      </c>
      <c r="AH41" s="405">
        <v>23.3</v>
      </c>
      <c r="AI41" s="405">
        <v>20</v>
      </c>
      <c r="AJ41" s="405">
        <v>18.8</v>
      </c>
      <c r="AK41" s="405">
        <v>23.9</v>
      </c>
      <c r="AL41" s="405">
        <v>20.8</v>
      </c>
      <c r="AM41" s="405">
        <v>13.3</v>
      </c>
      <c r="AN41" s="405">
        <v>14.8</v>
      </c>
      <c r="AO41" s="405">
        <v>23.8</v>
      </c>
      <c r="AP41" s="405">
        <v>18.1</v>
      </c>
      <c r="AQ41" s="405">
        <v>19.8</v>
      </c>
      <c r="AR41" s="405">
        <v>20.9</v>
      </c>
      <c r="AS41" s="405">
        <v>21.9</v>
      </c>
      <c r="AT41" s="405">
        <v>13.9</v>
      </c>
      <c r="AU41" s="405">
        <v>16.6</v>
      </c>
      <c r="AV41" s="405">
        <v>6.9</v>
      </c>
      <c r="AW41" s="405">
        <v>6.4</v>
      </c>
      <c r="AX41" s="405">
        <v>-0.9</v>
      </c>
      <c r="AY41" s="405">
        <v>-11</v>
      </c>
      <c r="AZ41" s="405">
        <v>-16</v>
      </c>
      <c r="BA41" s="405">
        <v>-18.3</v>
      </c>
      <c r="BB41" s="405">
        <v>-13.9</v>
      </c>
      <c r="BC41" s="405">
        <v>-19.8</v>
      </c>
      <c r="BD41" s="405">
        <v>-26.8</v>
      </c>
      <c r="BE41" s="405">
        <v>-24.6</v>
      </c>
      <c r="BF41" s="405">
        <v>-17</v>
      </c>
      <c r="BG41" s="405">
        <v>-12.1</v>
      </c>
      <c r="BH41" s="405">
        <v>-14.2</v>
      </c>
      <c r="BI41" s="405">
        <v>-16.3</v>
      </c>
      <c r="BJ41" s="405">
        <v>-14.8</v>
      </c>
      <c r="BK41" s="405">
        <v>-18.7</v>
      </c>
      <c r="BL41" s="405">
        <v>-20.5</v>
      </c>
      <c r="BM41" s="405">
        <v>-14.6</v>
      </c>
      <c r="BN41" s="405">
        <v>-6.9</v>
      </c>
      <c r="BO41" s="405">
        <v>-4.5</v>
      </c>
      <c r="BP41" s="405">
        <v>-6.6</v>
      </c>
      <c r="BQ41" s="405">
        <v>-4.4</v>
      </c>
      <c r="BR41" s="405">
        <v>-8.3</v>
      </c>
      <c r="BS41" s="405">
        <v>-22</v>
      </c>
      <c r="BT41" s="405">
        <v>-30.2</v>
      </c>
      <c r="BU41" s="405">
        <v>-38.9</v>
      </c>
      <c r="BV41" s="405">
        <v>-42.5</v>
      </c>
      <c r="BW41" s="405">
        <v>-49.1</v>
      </c>
      <c r="BX41" s="405">
        <v>-52.1</v>
      </c>
      <c r="BY41" s="405">
        <v>-47.3</v>
      </c>
      <c r="BZ41" s="405">
        <v>-36.7</v>
      </c>
      <c r="CA41" s="405">
        <v>-32.7</v>
      </c>
      <c r="CB41" s="405">
        <v>-30.9</v>
      </c>
      <c r="CC41" s="377">
        <v>-31.2</v>
      </c>
      <c r="CD41">
        <v>-30.4</v>
      </c>
      <c r="CE41">
        <v>-27.8</v>
      </c>
      <c r="CF41">
        <v>-31.3</v>
      </c>
      <c r="CG41">
        <v>-29.9</v>
      </c>
      <c r="CH41">
        <v>-34.5</v>
      </c>
      <c r="CI41">
        <v>-33.6</v>
      </c>
      <c r="CJ41">
        <v>-42.2</v>
      </c>
      <c r="CK41">
        <v>-40.8</v>
      </c>
      <c r="CL41">
        <v>-42.2</v>
      </c>
      <c r="CM41">
        <v>-41.8</v>
      </c>
      <c r="CN41">
        <v>-41</v>
      </c>
      <c r="CO41">
        <v>-40.3</v>
      </c>
      <c r="CP41">
        <v>-39.4</v>
      </c>
    </row>
    <row r="42" spans="1:94" ht="13.5">
      <c r="A42" s="407"/>
      <c r="B42" s="408"/>
      <c r="C42" s="410" t="s">
        <v>42</v>
      </c>
      <c r="D42" s="405">
        <v>20.5</v>
      </c>
      <c r="E42" s="405">
        <v>20.1</v>
      </c>
      <c r="F42" s="405">
        <v>-7.6</v>
      </c>
      <c r="G42" s="405">
        <v>-2.8</v>
      </c>
      <c r="H42" s="405">
        <v>5.8</v>
      </c>
      <c r="I42" s="405">
        <v>7.3</v>
      </c>
      <c r="J42" s="405">
        <v>-17.2</v>
      </c>
      <c r="K42" s="405">
        <v>-1.3</v>
      </c>
      <c r="L42" s="405">
        <v>-5</v>
      </c>
      <c r="M42" s="405">
        <v>-5</v>
      </c>
      <c r="N42" s="405">
        <v>-11.2</v>
      </c>
      <c r="O42" s="405">
        <v>1.4</v>
      </c>
      <c r="P42" s="405">
        <v>-1.1</v>
      </c>
      <c r="Q42" s="405">
        <v>-3</v>
      </c>
      <c r="R42" s="405">
        <v>-1.9</v>
      </c>
      <c r="S42" s="405">
        <v>6.3</v>
      </c>
      <c r="T42" s="405">
        <v>3.6</v>
      </c>
      <c r="U42" s="405">
        <v>4.9</v>
      </c>
      <c r="V42" s="405">
        <v>-3.3</v>
      </c>
      <c r="W42" s="405">
        <v>6.4</v>
      </c>
      <c r="X42" s="405">
        <v>4.4</v>
      </c>
      <c r="Y42" s="405">
        <v>-4.8</v>
      </c>
      <c r="Z42" s="405">
        <v>-13.3</v>
      </c>
      <c r="AA42" s="405">
        <v>-9.1</v>
      </c>
      <c r="AB42" s="405">
        <v>-14.7</v>
      </c>
      <c r="AC42" s="405">
        <v>-12.8</v>
      </c>
      <c r="AD42" s="405">
        <v>-13.1</v>
      </c>
      <c r="AE42" s="405">
        <v>-4.8</v>
      </c>
      <c r="AF42" s="405">
        <v>8.5</v>
      </c>
      <c r="AG42" s="405">
        <v>12.8</v>
      </c>
      <c r="AH42" s="405">
        <v>17.8</v>
      </c>
      <c r="AI42" s="405">
        <v>22.8</v>
      </c>
      <c r="AJ42" s="405">
        <v>23.8</v>
      </c>
      <c r="AK42" s="405">
        <v>22.6</v>
      </c>
      <c r="AL42" s="405">
        <v>14.7</v>
      </c>
      <c r="AM42" s="405">
        <v>6.2</v>
      </c>
      <c r="AN42" s="405">
        <v>15.3</v>
      </c>
      <c r="AO42" s="405">
        <v>18.3</v>
      </c>
      <c r="AP42" s="405">
        <v>9</v>
      </c>
      <c r="AQ42" s="405">
        <v>27.1</v>
      </c>
      <c r="AR42" s="405">
        <v>28</v>
      </c>
      <c r="AS42" s="405">
        <v>27.7</v>
      </c>
      <c r="AT42" s="405">
        <v>17.5</v>
      </c>
      <c r="AU42" s="405">
        <v>26.6</v>
      </c>
      <c r="AV42" s="405">
        <v>16.2</v>
      </c>
      <c r="AW42" s="405">
        <v>10.8</v>
      </c>
      <c r="AX42" s="405">
        <v>-12.7</v>
      </c>
      <c r="AY42" s="405">
        <v>-16.9</v>
      </c>
      <c r="AZ42" s="405">
        <v>-30.1</v>
      </c>
      <c r="BA42" s="405">
        <v>-38.4</v>
      </c>
      <c r="BB42" s="405">
        <v>-49.5</v>
      </c>
      <c r="BC42" s="405">
        <v>-35.3</v>
      </c>
      <c r="BD42" s="405">
        <v>-43.4</v>
      </c>
      <c r="BE42" s="405">
        <v>-48.5</v>
      </c>
      <c r="BF42" s="405">
        <v>-39</v>
      </c>
      <c r="BG42" s="405">
        <v>-32.4</v>
      </c>
      <c r="BH42" s="405">
        <v>-22.7</v>
      </c>
      <c r="BI42" s="405">
        <v>-28.3</v>
      </c>
      <c r="BJ42" s="405">
        <v>-34.9</v>
      </c>
      <c r="BK42" s="405">
        <v>-32</v>
      </c>
      <c r="BL42" s="405">
        <v>-33.6</v>
      </c>
      <c r="BM42" s="405">
        <v>-30.6</v>
      </c>
      <c r="BN42" s="405">
        <v>-18</v>
      </c>
      <c r="BO42" s="405">
        <v>-8.5</v>
      </c>
      <c r="BP42" s="405">
        <v>-16.3</v>
      </c>
      <c r="BQ42" s="405">
        <v>-11.5</v>
      </c>
      <c r="BR42" s="405">
        <v>-16.7</v>
      </c>
      <c r="BS42" s="405">
        <v>-26.8</v>
      </c>
      <c r="BT42" s="405">
        <v>-35.7</v>
      </c>
      <c r="BU42" s="405">
        <v>-49.6</v>
      </c>
      <c r="BV42" s="405">
        <v>-58.6</v>
      </c>
      <c r="BW42" s="405">
        <v>-54.9</v>
      </c>
      <c r="BX42" s="405">
        <v>-58.5</v>
      </c>
      <c r="BY42" s="405">
        <v>-57.7</v>
      </c>
      <c r="BZ42" s="405">
        <v>-49.6</v>
      </c>
      <c r="CA42" s="405">
        <v>-43.4</v>
      </c>
      <c r="CB42" s="405">
        <v>-41.1</v>
      </c>
      <c r="CC42" s="377">
        <v>-39.1</v>
      </c>
      <c r="CD42">
        <v>-34.5</v>
      </c>
      <c r="CE42">
        <v>-33.3</v>
      </c>
      <c r="CF42">
        <v>-32.5</v>
      </c>
      <c r="CG42">
        <v>-30.9</v>
      </c>
      <c r="CH42">
        <v>-42.8</v>
      </c>
      <c r="CI42">
        <v>-41.3</v>
      </c>
      <c r="CJ42">
        <v>-49.6</v>
      </c>
      <c r="CK42">
        <v>-52.4</v>
      </c>
      <c r="CL42">
        <v>-54.2</v>
      </c>
      <c r="CM42">
        <v>-42.2</v>
      </c>
      <c r="CN42">
        <v>-42.2</v>
      </c>
      <c r="CO42">
        <v>-41.9</v>
      </c>
      <c r="CP42">
        <v>-38.3</v>
      </c>
    </row>
    <row r="43" spans="1:94" ht="13.5">
      <c r="A43" s="407"/>
      <c r="B43" s="408"/>
      <c r="C43" s="410" t="s">
        <v>43</v>
      </c>
      <c r="D43" s="405">
        <v>4</v>
      </c>
      <c r="E43" s="405">
        <v>5.8</v>
      </c>
      <c r="F43" s="405">
        <v>-7.6</v>
      </c>
      <c r="G43" s="405">
        <v>3.7</v>
      </c>
      <c r="H43" s="405">
        <v>8.2</v>
      </c>
      <c r="I43" s="405">
        <v>-4.9</v>
      </c>
      <c r="J43" s="405">
        <v>-16.2</v>
      </c>
      <c r="K43" s="405">
        <v>-7.7</v>
      </c>
      <c r="L43" s="405">
        <v>-13.7</v>
      </c>
      <c r="M43" s="405">
        <v>-16</v>
      </c>
      <c r="N43" s="405">
        <v>-17.5</v>
      </c>
      <c r="O43" s="405">
        <v>-5.5</v>
      </c>
      <c r="P43" s="405">
        <v>-6.8</v>
      </c>
      <c r="Q43" s="405">
        <v>-12.7</v>
      </c>
      <c r="R43" s="405">
        <v>-15.7</v>
      </c>
      <c r="S43" s="405">
        <v>-4.2</v>
      </c>
      <c r="T43" s="405">
        <v>1</v>
      </c>
      <c r="U43" s="405">
        <v>-10.7</v>
      </c>
      <c r="V43" s="405">
        <v>-12.2</v>
      </c>
      <c r="W43" s="405">
        <v>-4.2</v>
      </c>
      <c r="X43" s="405">
        <v>-5.1</v>
      </c>
      <c r="Y43" s="405">
        <v>-8.6</v>
      </c>
      <c r="Z43" s="405">
        <v>-13.1</v>
      </c>
      <c r="AA43" s="405">
        <v>-7.7</v>
      </c>
      <c r="AB43" s="405">
        <v>-12.4</v>
      </c>
      <c r="AC43" s="405">
        <v>-18.6</v>
      </c>
      <c r="AD43" s="405">
        <v>-21</v>
      </c>
      <c r="AE43" s="405">
        <v>-8.3</v>
      </c>
      <c r="AF43" s="405">
        <v>-9</v>
      </c>
      <c r="AG43" s="405">
        <v>-9.8</v>
      </c>
      <c r="AH43" s="405">
        <v>-4.9</v>
      </c>
      <c r="AI43" s="405">
        <v>3.4</v>
      </c>
      <c r="AJ43" s="405">
        <v>2.4</v>
      </c>
      <c r="AK43" s="405">
        <v>2.1</v>
      </c>
      <c r="AL43" s="405">
        <v>-6</v>
      </c>
      <c r="AM43" s="405">
        <v>-4.4</v>
      </c>
      <c r="AN43" s="405">
        <v>3.1</v>
      </c>
      <c r="AO43" s="405">
        <v>4.3</v>
      </c>
      <c r="AP43" s="405">
        <v>3.2</v>
      </c>
      <c r="AQ43" s="405">
        <v>14.6</v>
      </c>
      <c r="AR43" s="405">
        <v>18.1</v>
      </c>
      <c r="AS43" s="405">
        <v>8.4</v>
      </c>
      <c r="AT43" s="405">
        <v>6.6</v>
      </c>
      <c r="AU43" s="405">
        <v>17.1</v>
      </c>
      <c r="AV43" s="405">
        <v>9.6</v>
      </c>
      <c r="AW43" s="405">
        <v>3.1</v>
      </c>
      <c r="AX43" s="405">
        <v>-6.5</v>
      </c>
      <c r="AY43" s="405">
        <v>-10.5</v>
      </c>
      <c r="AZ43" s="405">
        <v>-20</v>
      </c>
      <c r="BA43" s="405">
        <v>-32.8</v>
      </c>
      <c r="BB43" s="405">
        <v>-40.6</v>
      </c>
      <c r="BC43" s="405">
        <v>-31.4</v>
      </c>
      <c r="BD43" s="405">
        <v>-44.5</v>
      </c>
      <c r="BE43" s="405">
        <v>-49.3</v>
      </c>
      <c r="BF43" s="405">
        <v>-42.1</v>
      </c>
      <c r="BG43" s="405">
        <v>-32.1</v>
      </c>
      <c r="BH43" s="405">
        <v>-16.7</v>
      </c>
      <c r="BI43" s="405">
        <v>-35</v>
      </c>
      <c r="BJ43" s="405">
        <v>-36.4</v>
      </c>
      <c r="BK43" s="405">
        <v>-37.6</v>
      </c>
      <c r="BL43" s="405">
        <v>-37.1</v>
      </c>
      <c r="BM43" s="405">
        <v>-40.4</v>
      </c>
      <c r="BN43" s="405">
        <v>-34.4</v>
      </c>
      <c r="BO43" s="405">
        <v>-27.4</v>
      </c>
      <c r="BP43" s="405">
        <v>-32.1</v>
      </c>
      <c r="BQ43" s="405">
        <v>-35.6</v>
      </c>
      <c r="BR43" s="405">
        <v>-34.1</v>
      </c>
      <c r="BS43" s="405">
        <v>-35.8</v>
      </c>
      <c r="BT43" s="405">
        <v>-43</v>
      </c>
      <c r="BU43" s="405">
        <v>-54.1</v>
      </c>
      <c r="BV43" s="405">
        <v>-58.1</v>
      </c>
      <c r="BW43" s="405">
        <v>-53.2</v>
      </c>
      <c r="BX43" s="405">
        <v>-56.5</v>
      </c>
      <c r="BY43" s="405">
        <v>-58.2</v>
      </c>
      <c r="BZ43" s="405">
        <v>-53.1</v>
      </c>
      <c r="CA43" s="405">
        <v>-44.1</v>
      </c>
      <c r="CB43" s="405">
        <v>-44.9</v>
      </c>
      <c r="CC43" s="377">
        <v>-50.1</v>
      </c>
      <c r="CD43">
        <v>-45.2</v>
      </c>
      <c r="CE43">
        <v>-42.7</v>
      </c>
      <c r="CF43">
        <v>-43.5</v>
      </c>
      <c r="CG43">
        <v>-49</v>
      </c>
      <c r="CH43">
        <v>-49.2</v>
      </c>
      <c r="CI43">
        <v>-47</v>
      </c>
      <c r="CJ43">
        <v>-51.7</v>
      </c>
      <c r="CK43">
        <v>-55.2</v>
      </c>
      <c r="CL43">
        <v>-55.2</v>
      </c>
      <c r="CM43">
        <v>-46.9</v>
      </c>
      <c r="CN43">
        <v>-51</v>
      </c>
      <c r="CO43">
        <v>-52.8</v>
      </c>
      <c r="CP43">
        <v>-53.5</v>
      </c>
    </row>
    <row r="44" spans="1:94" ht="13.5">
      <c r="A44" s="407"/>
      <c r="B44" s="408"/>
      <c r="C44" s="411" t="s">
        <v>34</v>
      </c>
      <c r="D44" s="405">
        <v>14</v>
      </c>
      <c r="E44" s="405">
        <v>17.6</v>
      </c>
      <c r="F44" s="405">
        <v>-3.3</v>
      </c>
      <c r="G44" s="405">
        <v>12.7</v>
      </c>
      <c r="H44" s="405">
        <v>6.8</v>
      </c>
      <c r="I44" s="405">
        <v>-3.4</v>
      </c>
      <c r="J44" s="405">
        <v>-10.3</v>
      </c>
      <c r="K44" s="405">
        <v>2.4</v>
      </c>
      <c r="L44" s="405">
        <v>-8.1</v>
      </c>
      <c r="M44" s="405">
        <v>-7.7</v>
      </c>
      <c r="N44" s="405">
        <v>-8.5</v>
      </c>
      <c r="O44" s="405">
        <v>2.4</v>
      </c>
      <c r="P44" s="405">
        <v>-1</v>
      </c>
      <c r="Q44" s="405">
        <v>-4</v>
      </c>
      <c r="R44" s="405">
        <v>-8.9</v>
      </c>
      <c r="S44" s="405">
        <v>8.2</v>
      </c>
      <c r="T44" s="405">
        <v>3.8</v>
      </c>
      <c r="U44" s="405">
        <v>-1.8</v>
      </c>
      <c r="V44" s="405">
        <v>-2.2</v>
      </c>
      <c r="W44" s="405">
        <v>6.2</v>
      </c>
      <c r="X44" s="405">
        <v>-1.1</v>
      </c>
      <c r="Y44" s="405">
        <v>-1</v>
      </c>
      <c r="Z44" s="405">
        <v>-6.5</v>
      </c>
      <c r="AA44" s="405">
        <v>4.3</v>
      </c>
      <c r="AB44" s="405">
        <v>1.5</v>
      </c>
      <c r="AC44" s="405">
        <v>0.2</v>
      </c>
      <c r="AD44" s="405">
        <v>-6</v>
      </c>
      <c r="AE44" s="405">
        <v>5.9</v>
      </c>
      <c r="AF44" s="405">
        <v>1.1</v>
      </c>
      <c r="AG44" s="405">
        <v>3.5</v>
      </c>
      <c r="AH44" s="405">
        <v>4.4</v>
      </c>
      <c r="AI44" s="405">
        <v>13.3</v>
      </c>
      <c r="AJ44" s="405">
        <v>10.2</v>
      </c>
      <c r="AK44" s="405">
        <v>10.3</v>
      </c>
      <c r="AL44" s="405">
        <v>7.1</v>
      </c>
      <c r="AM44" s="405">
        <v>19.5</v>
      </c>
      <c r="AN44" s="405">
        <v>19.2</v>
      </c>
      <c r="AO44" s="405">
        <v>21.4</v>
      </c>
      <c r="AP44" s="405">
        <v>17.5</v>
      </c>
      <c r="AQ44" s="405">
        <v>24.8</v>
      </c>
      <c r="AR44" s="405">
        <v>21.7</v>
      </c>
      <c r="AS44" s="405">
        <v>20.5</v>
      </c>
      <c r="AT44" s="405">
        <v>17.4</v>
      </c>
      <c r="AU44" s="405">
        <v>25.2</v>
      </c>
      <c r="AV44" s="405">
        <v>21.5</v>
      </c>
      <c r="AW44" s="405">
        <v>18.6</v>
      </c>
      <c r="AX44" s="405">
        <v>9.5</v>
      </c>
      <c r="AY44" s="405">
        <v>9.2</v>
      </c>
      <c r="AZ44" s="405">
        <v>1.5</v>
      </c>
      <c r="BA44" s="405">
        <v>-6</v>
      </c>
      <c r="BB44" s="405">
        <v>-19.2</v>
      </c>
      <c r="BC44" s="405">
        <v>-12.6</v>
      </c>
      <c r="BD44" s="405">
        <v>-21.1</v>
      </c>
      <c r="BE44" s="405">
        <v>-26.8</v>
      </c>
      <c r="BF44" s="405">
        <v>-26</v>
      </c>
      <c r="BG44" s="405">
        <v>-10.9</v>
      </c>
      <c r="BH44" s="405">
        <v>-12.1</v>
      </c>
      <c r="BI44" s="405">
        <v>-16.7</v>
      </c>
      <c r="BJ44" s="405">
        <v>-20.4</v>
      </c>
      <c r="BK44" s="405">
        <v>-17.9</v>
      </c>
      <c r="BL44" s="405">
        <v>-19</v>
      </c>
      <c r="BM44" s="405">
        <v>-20.6</v>
      </c>
      <c r="BN44" s="405">
        <v>-15.9</v>
      </c>
      <c r="BO44" s="405">
        <v>-10</v>
      </c>
      <c r="BP44" s="405">
        <v>-17.4</v>
      </c>
      <c r="BQ44" s="405">
        <v>-21.3</v>
      </c>
      <c r="BR44" s="405">
        <v>-22.1</v>
      </c>
      <c r="BS44" s="405">
        <v>-17.3</v>
      </c>
      <c r="BT44" s="405">
        <v>-21.8</v>
      </c>
      <c r="BU44" s="405">
        <v>-31.4</v>
      </c>
      <c r="BV44" s="405">
        <v>-39.3</v>
      </c>
      <c r="BW44" s="405">
        <v>-39.5</v>
      </c>
      <c r="BX44" s="405">
        <v>-45.7</v>
      </c>
      <c r="BY44" s="405">
        <v>-47.2</v>
      </c>
      <c r="BZ44" s="405">
        <v>-42.9</v>
      </c>
      <c r="CA44" s="405">
        <v>-36</v>
      </c>
      <c r="CB44" s="405">
        <v>-35.4</v>
      </c>
      <c r="CC44" s="377">
        <v>-35.9</v>
      </c>
      <c r="CD44">
        <v>-34.8</v>
      </c>
      <c r="CE44">
        <v>-29.3</v>
      </c>
      <c r="CF44">
        <v>-31</v>
      </c>
      <c r="CG44">
        <v>-33.6</v>
      </c>
      <c r="CH44">
        <v>-37</v>
      </c>
      <c r="CI44">
        <v>-31.6</v>
      </c>
      <c r="CJ44">
        <v>-38.2</v>
      </c>
      <c r="CK44">
        <v>-43</v>
      </c>
      <c r="CL44">
        <v>-42.6</v>
      </c>
      <c r="CM44">
        <v>-40.5</v>
      </c>
      <c r="CN44">
        <v>-41.8</v>
      </c>
      <c r="CO44">
        <v>-44.5</v>
      </c>
      <c r="CP44">
        <v>-45.4</v>
      </c>
    </row>
    <row r="45" spans="1:94" ht="13.5">
      <c r="A45" s="407"/>
      <c r="B45" s="408" t="s">
        <v>147</v>
      </c>
      <c r="C45" s="409" t="s">
        <v>49</v>
      </c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>
        <v>-47</v>
      </c>
      <c r="BV45" s="405">
        <v>-45.5</v>
      </c>
      <c r="BW45" s="405">
        <v>-48.2</v>
      </c>
      <c r="BX45" s="405">
        <v>-50.5</v>
      </c>
      <c r="BY45" s="405">
        <v>-49.5</v>
      </c>
      <c r="BZ45" s="405">
        <v>-38.6</v>
      </c>
      <c r="CA45" s="405">
        <v>-34.7</v>
      </c>
      <c r="CB45" s="405">
        <v>-31.7</v>
      </c>
      <c r="CC45" s="377">
        <v>-35.1</v>
      </c>
      <c r="CD45">
        <v>-29</v>
      </c>
      <c r="CE45">
        <v>-25.6</v>
      </c>
      <c r="CF45">
        <v>-26.4</v>
      </c>
      <c r="CG45">
        <v>-33.1</v>
      </c>
      <c r="CH45">
        <v>-37.5</v>
      </c>
      <c r="CI45">
        <v>-38.1</v>
      </c>
      <c r="CJ45">
        <v>-47.2</v>
      </c>
      <c r="CK45">
        <v>-50.2</v>
      </c>
      <c r="CL45">
        <v>-45.6</v>
      </c>
      <c r="CM45">
        <v>-37.9</v>
      </c>
      <c r="CN45">
        <v>-39.1</v>
      </c>
      <c r="CO45">
        <v>-42.1</v>
      </c>
      <c r="CP45">
        <v>-40</v>
      </c>
    </row>
    <row r="46" spans="1:94" ht="13.5">
      <c r="A46" s="407"/>
      <c r="B46" s="408"/>
      <c r="C46" s="410" t="s">
        <v>40</v>
      </c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5"/>
      <c r="BD46" s="405"/>
      <c r="BE46" s="405"/>
      <c r="BF46" s="405"/>
      <c r="BG46" s="405"/>
      <c r="BH46" s="405"/>
      <c r="BI46" s="405"/>
      <c r="BJ46" s="405"/>
      <c r="BK46" s="405"/>
      <c r="BL46" s="405"/>
      <c r="BM46" s="405"/>
      <c r="BN46" s="405"/>
      <c r="BO46" s="405"/>
      <c r="BP46" s="405"/>
      <c r="BQ46" s="405"/>
      <c r="BR46" s="405"/>
      <c r="BS46" s="405"/>
      <c r="BT46" s="405"/>
      <c r="BU46" s="405">
        <v>-38.7</v>
      </c>
      <c r="BV46" s="405">
        <v>-43.9</v>
      </c>
      <c r="BW46" s="405">
        <v>-49</v>
      </c>
      <c r="BX46" s="405">
        <v>-51.6</v>
      </c>
      <c r="BY46" s="405">
        <v>-48.4</v>
      </c>
      <c r="BZ46" s="405">
        <v>-36.8</v>
      </c>
      <c r="CA46" s="405">
        <v>-31.8</v>
      </c>
      <c r="CB46" s="405">
        <v>-27.7</v>
      </c>
      <c r="CC46" s="377">
        <v>-25.5</v>
      </c>
      <c r="CD46">
        <v>-18.2</v>
      </c>
      <c r="CE46">
        <v>-15.1</v>
      </c>
      <c r="CF46">
        <v>-14.7</v>
      </c>
      <c r="CG46">
        <v>-21.3</v>
      </c>
      <c r="CH46">
        <v>-32.4</v>
      </c>
      <c r="CI46">
        <v>-36.3</v>
      </c>
      <c r="CJ46">
        <v>-46.2</v>
      </c>
      <c r="CK46">
        <v>-49.2</v>
      </c>
      <c r="CL46">
        <v>-44.8</v>
      </c>
      <c r="CM46">
        <v>-33</v>
      </c>
      <c r="CN46">
        <v>-31.6</v>
      </c>
      <c r="CO46">
        <v>-31.5</v>
      </c>
      <c r="CP46">
        <v>-29.6</v>
      </c>
    </row>
    <row r="47" spans="1:94" ht="13.5">
      <c r="A47" s="407"/>
      <c r="B47" s="408"/>
      <c r="C47" s="410" t="s">
        <v>41</v>
      </c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>
        <v>-50.8</v>
      </c>
      <c r="BV47" s="405">
        <v>-53.6</v>
      </c>
      <c r="BW47" s="405">
        <v>-53.7</v>
      </c>
      <c r="BX47" s="405">
        <v>-53.4</v>
      </c>
      <c r="BY47" s="405">
        <v>-49.7</v>
      </c>
      <c r="BZ47" s="405">
        <v>-40.3</v>
      </c>
      <c r="CA47" s="405">
        <v>-32.1</v>
      </c>
      <c r="CB47" s="405">
        <v>-30.5</v>
      </c>
      <c r="CC47" s="377">
        <v>-35</v>
      </c>
      <c r="CD47">
        <v>-33.3</v>
      </c>
      <c r="CE47">
        <v>-30.9</v>
      </c>
      <c r="CF47">
        <v>-31.7</v>
      </c>
      <c r="CG47">
        <v>-36</v>
      </c>
      <c r="CH47">
        <v>-39.1</v>
      </c>
      <c r="CI47">
        <v>-40.1</v>
      </c>
      <c r="CJ47">
        <v>-48.3</v>
      </c>
      <c r="CK47">
        <v>-49</v>
      </c>
      <c r="CL47">
        <v>-50.4</v>
      </c>
      <c r="CM47">
        <v>-44.7</v>
      </c>
      <c r="CN47">
        <v>-43.1</v>
      </c>
      <c r="CO47">
        <v>-47</v>
      </c>
      <c r="CP47">
        <v>-46.4</v>
      </c>
    </row>
    <row r="48" spans="1:94" ht="13.5">
      <c r="A48" s="407"/>
      <c r="B48" s="408"/>
      <c r="C48" s="410" t="s">
        <v>42</v>
      </c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405"/>
      <c r="AR48" s="405"/>
      <c r="AS48" s="405"/>
      <c r="AT48" s="405"/>
      <c r="AU48" s="405"/>
      <c r="AV48" s="405"/>
      <c r="AW48" s="405"/>
      <c r="AX48" s="405"/>
      <c r="AY48" s="405"/>
      <c r="AZ48" s="405"/>
      <c r="BA48" s="405"/>
      <c r="BB48" s="405"/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405"/>
      <c r="BR48" s="405"/>
      <c r="BS48" s="405"/>
      <c r="BT48" s="405"/>
      <c r="BU48" s="405">
        <v>-52.8</v>
      </c>
      <c r="BV48" s="405">
        <v>-46.7</v>
      </c>
      <c r="BW48" s="405">
        <v>-48.6</v>
      </c>
      <c r="BX48" s="405">
        <v>-49.7</v>
      </c>
      <c r="BY48" s="405">
        <v>-49.3</v>
      </c>
      <c r="BZ48" s="405">
        <v>-33.9</v>
      </c>
      <c r="CA48" s="405">
        <v>-32.3</v>
      </c>
      <c r="CB48" s="405">
        <v>-28.3</v>
      </c>
      <c r="CC48" s="377">
        <v>-31.5</v>
      </c>
      <c r="CD48">
        <v>-22.8</v>
      </c>
      <c r="CE48">
        <v>-22.1</v>
      </c>
      <c r="CF48">
        <v>-24.1</v>
      </c>
      <c r="CG48">
        <v>-27.6</v>
      </c>
      <c r="CH48">
        <v>-38.2</v>
      </c>
      <c r="CI48">
        <v>-36.7</v>
      </c>
      <c r="CJ48">
        <v>-48</v>
      </c>
      <c r="CK48">
        <v>-49.6</v>
      </c>
      <c r="CL48">
        <v>-43.4</v>
      </c>
      <c r="CM48">
        <v>-34.1</v>
      </c>
      <c r="CN48">
        <v>-34.2</v>
      </c>
      <c r="CO48">
        <v>-36.9</v>
      </c>
      <c r="CP48">
        <v>-32.9</v>
      </c>
    </row>
    <row r="49" spans="1:94" ht="13.5">
      <c r="A49" s="407"/>
      <c r="B49" s="408"/>
      <c r="C49" s="410" t="s">
        <v>43</v>
      </c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  <c r="AM49" s="405"/>
      <c r="AN49" s="405"/>
      <c r="AO49" s="405"/>
      <c r="AP49" s="405"/>
      <c r="AQ49" s="405"/>
      <c r="AR49" s="405"/>
      <c r="AS49" s="405"/>
      <c r="AT49" s="405"/>
      <c r="AU49" s="405"/>
      <c r="AV49" s="405"/>
      <c r="AW49" s="405"/>
      <c r="AX49" s="405"/>
      <c r="AY49" s="405"/>
      <c r="AZ49" s="405"/>
      <c r="BA49" s="405"/>
      <c r="BB49" s="405"/>
      <c r="BC49" s="405"/>
      <c r="BD49" s="405"/>
      <c r="BE49" s="405"/>
      <c r="BF49" s="405"/>
      <c r="BG49" s="405"/>
      <c r="BH49" s="405"/>
      <c r="BI49" s="405"/>
      <c r="BJ49" s="405"/>
      <c r="BK49" s="405"/>
      <c r="BL49" s="405"/>
      <c r="BM49" s="405"/>
      <c r="BN49" s="405"/>
      <c r="BO49" s="405"/>
      <c r="BP49" s="405"/>
      <c r="BQ49" s="405"/>
      <c r="BR49" s="405"/>
      <c r="BS49" s="405"/>
      <c r="BT49" s="405"/>
      <c r="BU49" s="405">
        <v>-55.9</v>
      </c>
      <c r="BV49" s="405">
        <v>-49.8</v>
      </c>
      <c r="BW49" s="405">
        <v>-50.4</v>
      </c>
      <c r="BX49" s="405">
        <v>-52.8</v>
      </c>
      <c r="BY49" s="405">
        <v>-53.4</v>
      </c>
      <c r="BZ49" s="405">
        <v>-42.3</v>
      </c>
      <c r="CA49" s="405">
        <v>-39.9</v>
      </c>
      <c r="CB49" s="405">
        <v>-37</v>
      </c>
      <c r="CC49" s="377">
        <v>-44.9</v>
      </c>
      <c r="CD49">
        <v>-37.4</v>
      </c>
      <c r="CE49">
        <v>-33.8</v>
      </c>
      <c r="CF49">
        <v>-34.8</v>
      </c>
      <c r="CG49">
        <v>-42.9</v>
      </c>
      <c r="CH49">
        <v>-44.6</v>
      </c>
      <c r="CI49">
        <v>-43.3</v>
      </c>
      <c r="CJ49">
        <v>-50.9</v>
      </c>
      <c r="CK49">
        <v>-54.1</v>
      </c>
      <c r="CL49">
        <v>-49</v>
      </c>
      <c r="CM49">
        <v>-41.9</v>
      </c>
      <c r="CN49">
        <v>-45.5</v>
      </c>
      <c r="CO49">
        <v>-50.3</v>
      </c>
      <c r="CP49">
        <v>-48.6</v>
      </c>
    </row>
    <row r="50" spans="1:94" ht="13.5">
      <c r="A50" s="407"/>
      <c r="B50" s="408"/>
      <c r="C50" s="411" t="s">
        <v>34</v>
      </c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5"/>
      <c r="BH50" s="405"/>
      <c r="BI50" s="405"/>
      <c r="BJ50" s="405"/>
      <c r="BK50" s="405"/>
      <c r="BL50" s="405"/>
      <c r="BM50" s="405"/>
      <c r="BN50" s="405"/>
      <c r="BO50" s="405"/>
      <c r="BP50" s="405"/>
      <c r="BQ50" s="405"/>
      <c r="BR50" s="405"/>
      <c r="BS50" s="405"/>
      <c r="BT50" s="405"/>
      <c r="BU50" s="405">
        <v>-37.9</v>
      </c>
      <c r="BV50" s="405">
        <v>-33</v>
      </c>
      <c r="BW50" s="405">
        <v>-38.6</v>
      </c>
      <c r="BX50" s="405">
        <v>-42</v>
      </c>
      <c r="BY50" s="405">
        <v>-44.4</v>
      </c>
      <c r="BZ50" s="405">
        <v>-34.4</v>
      </c>
      <c r="CA50" s="405">
        <v>-31.6</v>
      </c>
      <c r="CB50" s="405">
        <v>-30.4</v>
      </c>
      <c r="CC50" s="377">
        <v>-34.2</v>
      </c>
      <c r="CD50">
        <v>-30.4</v>
      </c>
      <c r="CE50">
        <v>-24.7</v>
      </c>
      <c r="CF50">
        <v>-26.9</v>
      </c>
      <c r="CG50">
        <v>-33.5</v>
      </c>
      <c r="CH50">
        <v>-31.5</v>
      </c>
      <c r="CI50">
        <v>-29.8</v>
      </c>
      <c r="CJ50">
        <v>-40.5</v>
      </c>
      <c r="CK50">
        <v>-44.9</v>
      </c>
      <c r="CL50">
        <v>-37.5</v>
      </c>
      <c r="CM50">
        <v>-34.9</v>
      </c>
      <c r="CN50">
        <v>-38</v>
      </c>
      <c r="CO50">
        <v>-43.4</v>
      </c>
      <c r="CP50">
        <v>-39.9</v>
      </c>
    </row>
    <row r="51" spans="1:94" ht="13.5">
      <c r="A51" s="407" t="s">
        <v>169</v>
      </c>
      <c r="B51" s="408" t="s">
        <v>198</v>
      </c>
      <c r="C51" s="410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5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405"/>
      <c r="BE51" s="405"/>
      <c r="BF51" s="405"/>
      <c r="BG51" s="405"/>
      <c r="BH51" s="405"/>
      <c r="BI51" s="405"/>
      <c r="BJ51" s="405"/>
      <c r="BK51" s="405"/>
      <c r="BL51" s="405"/>
      <c r="BM51" s="405"/>
      <c r="BN51" s="405"/>
      <c r="BO51" s="405"/>
      <c r="BP51" s="405"/>
      <c r="BQ51" s="405"/>
      <c r="BR51" s="405"/>
      <c r="BS51" s="405"/>
      <c r="BT51" s="405"/>
      <c r="BU51" s="405"/>
      <c r="BV51" s="405">
        <v>-45.2</v>
      </c>
      <c r="BW51" s="405">
        <v>-32.3</v>
      </c>
      <c r="BX51" s="405">
        <v>-37.2</v>
      </c>
      <c r="BY51" s="405">
        <v>-24.2</v>
      </c>
      <c r="BZ51" s="405">
        <v>-41.8</v>
      </c>
      <c r="CA51" s="405">
        <v>-21.3</v>
      </c>
      <c r="CB51" s="405">
        <v>-25.6</v>
      </c>
      <c r="CC51" s="377">
        <v>-6</v>
      </c>
      <c r="CD51">
        <v>-27.9</v>
      </c>
      <c r="CE51">
        <v>-9.5</v>
      </c>
      <c r="CF51">
        <v>-14.4</v>
      </c>
      <c r="CG51">
        <v>-4</v>
      </c>
      <c r="CH51">
        <v>-35.8</v>
      </c>
      <c r="CI51">
        <v>-24.3</v>
      </c>
      <c r="CJ51">
        <v>-34.5</v>
      </c>
      <c r="CK51">
        <v>-24</v>
      </c>
      <c r="CL51">
        <v>-43.7</v>
      </c>
      <c r="CM51">
        <v>-19.5</v>
      </c>
      <c r="CN51">
        <v>-24.6</v>
      </c>
      <c r="CO51">
        <v>-9.4</v>
      </c>
      <c r="CP51">
        <v>-33.8</v>
      </c>
    </row>
    <row r="52" spans="1:94" ht="13.5">
      <c r="A52" s="407"/>
      <c r="B52" s="408" t="s">
        <v>199</v>
      </c>
      <c r="C52" s="410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5"/>
      <c r="AG52" s="405"/>
      <c r="AH52" s="405"/>
      <c r="AI52" s="405"/>
      <c r="AJ52" s="405"/>
      <c r="AK52" s="405"/>
      <c r="AL52" s="405"/>
      <c r="AM52" s="405"/>
      <c r="AN52" s="405"/>
      <c r="AO52" s="405"/>
      <c r="AP52" s="405"/>
      <c r="AQ52" s="405"/>
      <c r="AR52" s="405"/>
      <c r="AS52" s="405"/>
      <c r="AT52" s="405"/>
      <c r="AU52" s="405"/>
      <c r="AV52" s="405"/>
      <c r="AW52" s="405"/>
      <c r="AX52" s="405"/>
      <c r="AY52" s="405"/>
      <c r="AZ52" s="405"/>
      <c r="BA52" s="405"/>
      <c r="BB52" s="405"/>
      <c r="BC52" s="405"/>
      <c r="BD52" s="405"/>
      <c r="BE52" s="405"/>
      <c r="BF52" s="405"/>
      <c r="BG52" s="405"/>
      <c r="BH52" s="405"/>
      <c r="BI52" s="405"/>
      <c r="BJ52" s="405"/>
      <c r="BK52" s="405"/>
      <c r="BL52" s="405"/>
      <c r="BM52" s="405"/>
      <c r="BN52" s="405"/>
      <c r="BO52" s="405"/>
      <c r="BP52" s="405"/>
      <c r="BQ52" s="405"/>
      <c r="BR52" s="405"/>
      <c r="BS52" s="405"/>
      <c r="BT52" s="405"/>
      <c r="BU52" s="405"/>
      <c r="BV52" s="405">
        <v>-43.4</v>
      </c>
      <c r="BW52" s="405">
        <v>-50.7</v>
      </c>
      <c r="BX52" s="405">
        <v>-55.2</v>
      </c>
      <c r="BY52" s="405">
        <v>-55.6</v>
      </c>
      <c r="BZ52" s="405">
        <v>-46.6</v>
      </c>
      <c r="CA52" s="405">
        <v>-40.4</v>
      </c>
      <c r="CB52" s="405">
        <v>-34.9</v>
      </c>
      <c r="CC52" s="377">
        <v>-26</v>
      </c>
      <c r="CD52">
        <v>-21.8</v>
      </c>
      <c r="CE52">
        <v>-17.9</v>
      </c>
      <c r="CF52">
        <v>-16.1</v>
      </c>
      <c r="CG52">
        <v>-15.8</v>
      </c>
      <c r="CH52">
        <v>-28.7</v>
      </c>
      <c r="CI52">
        <v>-33.4</v>
      </c>
      <c r="CJ52">
        <v>-44.7</v>
      </c>
      <c r="CK52">
        <v>-48.4</v>
      </c>
      <c r="CL52">
        <v>-48.7</v>
      </c>
      <c r="CM52">
        <v>-39.8</v>
      </c>
      <c r="CN52">
        <v>-36.2</v>
      </c>
      <c r="CO52">
        <v>-30</v>
      </c>
      <c r="CP52">
        <v>-27.8</v>
      </c>
    </row>
    <row r="53" spans="1:94" ht="13.5">
      <c r="A53" s="407"/>
      <c r="B53" s="408" t="s">
        <v>180</v>
      </c>
      <c r="C53" s="410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405"/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5"/>
      <c r="BR53" s="405"/>
      <c r="BS53" s="405"/>
      <c r="BT53" s="405"/>
      <c r="BU53" s="405">
        <v>-37.7</v>
      </c>
      <c r="BV53" s="405">
        <v>-41.8</v>
      </c>
      <c r="BW53" s="405">
        <v>-47.7</v>
      </c>
      <c r="BX53" s="405">
        <v>-49.5</v>
      </c>
      <c r="BY53" s="405">
        <v>-47.2</v>
      </c>
      <c r="BZ53" s="405">
        <v>-36.7</v>
      </c>
      <c r="CA53" s="405">
        <v>-31.5</v>
      </c>
      <c r="CB53" s="405">
        <v>-27.1</v>
      </c>
      <c r="CC53" s="377">
        <v>-24.6</v>
      </c>
      <c r="CD53">
        <v>-18.7</v>
      </c>
      <c r="CE53">
        <v>-14.6</v>
      </c>
      <c r="CF53">
        <v>-14.2</v>
      </c>
      <c r="CG53">
        <v>-19.9</v>
      </c>
      <c r="CH53">
        <v>-31.7</v>
      </c>
      <c r="CI53">
        <v>-35.9</v>
      </c>
      <c r="CJ53">
        <v>-44.4</v>
      </c>
      <c r="CK53">
        <v>-47</v>
      </c>
      <c r="CL53">
        <v>-43.1</v>
      </c>
      <c r="CM53">
        <v>-31.9</v>
      </c>
      <c r="CN53">
        <v>-30.8</v>
      </c>
      <c r="CO53">
        <v>-29.4</v>
      </c>
      <c r="CP53">
        <v>-29</v>
      </c>
    </row>
    <row r="54" spans="1:94" ht="13.5">
      <c r="A54" s="407" t="s">
        <v>170</v>
      </c>
      <c r="B54" s="408" t="s">
        <v>198</v>
      </c>
      <c r="C54" s="410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5"/>
      <c r="AG54" s="405"/>
      <c r="AH54" s="405"/>
      <c r="AI54" s="405"/>
      <c r="AJ54" s="405"/>
      <c r="AK54" s="405"/>
      <c r="AL54" s="405"/>
      <c r="AM54" s="405"/>
      <c r="AN54" s="405"/>
      <c r="AO54" s="405"/>
      <c r="AP54" s="405"/>
      <c r="AQ54" s="405"/>
      <c r="AR54" s="405"/>
      <c r="AS54" s="405"/>
      <c r="AT54" s="405"/>
      <c r="AU54" s="405"/>
      <c r="AV54" s="405"/>
      <c r="AW54" s="405"/>
      <c r="AX54" s="405"/>
      <c r="AY54" s="405"/>
      <c r="AZ54" s="405"/>
      <c r="BA54" s="405"/>
      <c r="BB54" s="405"/>
      <c r="BC54" s="405"/>
      <c r="BD54" s="405"/>
      <c r="BE54" s="405"/>
      <c r="BF54" s="405"/>
      <c r="BG54" s="405"/>
      <c r="BH54" s="405"/>
      <c r="BI54" s="405"/>
      <c r="BJ54" s="405"/>
      <c r="BK54" s="405"/>
      <c r="BL54" s="405"/>
      <c r="BM54" s="405"/>
      <c r="BN54" s="405"/>
      <c r="BO54" s="405"/>
      <c r="BP54" s="405"/>
      <c r="BQ54" s="405"/>
      <c r="BR54" s="405"/>
      <c r="BS54" s="405"/>
      <c r="BT54" s="405"/>
      <c r="BU54" s="405"/>
      <c r="BV54" s="405">
        <v>-54.2</v>
      </c>
      <c r="BW54" s="405">
        <v>-28.4</v>
      </c>
      <c r="BX54" s="405">
        <v>-34</v>
      </c>
      <c r="BY54" s="405">
        <v>-32.5</v>
      </c>
      <c r="BZ54" s="405">
        <v>-52.9</v>
      </c>
      <c r="CA54" s="405">
        <v>-22.8</v>
      </c>
      <c r="CB54" s="405">
        <v>-28.6</v>
      </c>
      <c r="CC54" s="377">
        <v>-29</v>
      </c>
      <c r="CD54">
        <v>-49.1</v>
      </c>
      <c r="CE54">
        <v>-22.8</v>
      </c>
      <c r="CF54">
        <v>-27.3</v>
      </c>
      <c r="CG54">
        <v>-27.7</v>
      </c>
      <c r="CH54">
        <v>-50.9</v>
      </c>
      <c r="CI54">
        <v>-25.1</v>
      </c>
      <c r="CJ54">
        <v>-33.8</v>
      </c>
      <c r="CK54">
        <v>-33.6</v>
      </c>
      <c r="CL54">
        <v>-54.4</v>
      </c>
      <c r="CM54">
        <v>-26.4</v>
      </c>
      <c r="CN54">
        <v>-33.1</v>
      </c>
      <c r="CO54">
        <v>-32.3</v>
      </c>
      <c r="CP54">
        <v>-52</v>
      </c>
    </row>
    <row r="55" spans="1:94" ht="13.5">
      <c r="A55" s="407"/>
      <c r="B55" s="408" t="s">
        <v>199</v>
      </c>
      <c r="C55" s="410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5"/>
      <c r="BF55" s="405"/>
      <c r="BG55" s="405"/>
      <c r="BH55" s="405"/>
      <c r="BI55" s="405"/>
      <c r="BJ55" s="405"/>
      <c r="BK55" s="405"/>
      <c r="BL55" s="405"/>
      <c r="BM55" s="405"/>
      <c r="BN55" s="405"/>
      <c r="BO55" s="405"/>
      <c r="BP55" s="405"/>
      <c r="BQ55" s="405"/>
      <c r="BR55" s="405"/>
      <c r="BS55" s="405"/>
      <c r="BT55" s="405"/>
      <c r="BU55" s="405"/>
      <c r="BV55" s="405">
        <v>-55.2</v>
      </c>
      <c r="BW55" s="405">
        <v>-49.8</v>
      </c>
      <c r="BX55" s="405">
        <v>-53.1</v>
      </c>
      <c r="BY55" s="405">
        <v>-55.7</v>
      </c>
      <c r="BZ55" s="405">
        <v>-50.6</v>
      </c>
      <c r="CA55" s="405">
        <v>-43.6</v>
      </c>
      <c r="CB55" s="405">
        <v>-44.1</v>
      </c>
      <c r="CC55" s="377">
        <v>-48.1</v>
      </c>
      <c r="CD55">
        <v>-45.6</v>
      </c>
      <c r="CE55">
        <v>-41.6</v>
      </c>
      <c r="CF55">
        <v>-43</v>
      </c>
      <c r="CG55">
        <v>-48.2</v>
      </c>
      <c r="CH55">
        <v>-50</v>
      </c>
      <c r="CI55">
        <v>-45.3</v>
      </c>
      <c r="CJ55">
        <v>-50.2</v>
      </c>
      <c r="CK55">
        <v>-51.8</v>
      </c>
      <c r="CL55">
        <v>-52.5</v>
      </c>
      <c r="CM55">
        <v>-44.5</v>
      </c>
      <c r="CN55">
        <v>-49.3</v>
      </c>
      <c r="CO55">
        <v>-51.6</v>
      </c>
      <c r="CP55">
        <v>-51.7</v>
      </c>
    </row>
    <row r="56" spans="1:94" ht="13.5">
      <c r="A56" s="407"/>
      <c r="B56" s="408" t="s">
        <v>180</v>
      </c>
      <c r="C56" s="410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5"/>
      <c r="AG56" s="405"/>
      <c r="AH56" s="405"/>
      <c r="AI56" s="405"/>
      <c r="AJ56" s="405"/>
      <c r="AK56" s="405"/>
      <c r="AL56" s="405"/>
      <c r="AM56" s="405"/>
      <c r="AN56" s="405"/>
      <c r="AO56" s="405"/>
      <c r="AP56" s="405"/>
      <c r="AQ56" s="405"/>
      <c r="AR56" s="405"/>
      <c r="AS56" s="405"/>
      <c r="AT56" s="405"/>
      <c r="AU56" s="405"/>
      <c r="AV56" s="405"/>
      <c r="AW56" s="405"/>
      <c r="AX56" s="405"/>
      <c r="AY56" s="405"/>
      <c r="AZ56" s="405"/>
      <c r="BA56" s="405"/>
      <c r="BB56" s="405"/>
      <c r="BC56" s="405"/>
      <c r="BD56" s="405"/>
      <c r="BE56" s="405"/>
      <c r="BF56" s="405"/>
      <c r="BG56" s="405"/>
      <c r="BH56" s="405"/>
      <c r="BI56" s="405"/>
      <c r="BJ56" s="405"/>
      <c r="BK56" s="405"/>
      <c r="BL56" s="405"/>
      <c r="BM56" s="405"/>
      <c r="BN56" s="405"/>
      <c r="BO56" s="405"/>
      <c r="BP56" s="405"/>
      <c r="BQ56" s="405"/>
      <c r="BR56" s="405"/>
      <c r="BS56" s="405"/>
      <c r="BT56" s="405"/>
      <c r="BU56" s="405">
        <v>-51.7</v>
      </c>
      <c r="BV56" s="405">
        <v>-46.5</v>
      </c>
      <c r="BW56" s="405">
        <v>-46.4</v>
      </c>
      <c r="BX56" s="405">
        <v>-49.1</v>
      </c>
      <c r="BY56" s="405">
        <v>-50</v>
      </c>
      <c r="BZ56" s="405">
        <v>-40.3</v>
      </c>
      <c r="CA56" s="405">
        <v>-38</v>
      </c>
      <c r="CB56" s="405">
        <v>-36.1</v>
      </c>
      <c r="CC56" s="377">
        <v>-43.1</v>
      </c>
      <c r="CD56">
        <v>-36.8</v>
      </c>
      <c r="CE56">
        <v>-33.3</v>
      </c>
      <c r="CF56">
        <v>-34.2</v>
      </c>
      <c r="CG56">
        <v>-42</v>
      </c>
      <c r="CH56">
        <v>-43.3</v>
      </c>
      <c r="CI56">
        <v>-40.7</v>
      </c>
      <c r="CJ56">
        <v>-47.8</v>
      </c>
      <c r="CK56">
        <v>-50.9</v>
      </c>
      <c r="CL56">
        <v>-46.1</v>
      </c>
      <c r="CM56">
        <v>-39.4</v>
      </c>
      <c r="CN56">
        <v>-42.6</v>
      </c>
      <c r="CO56">
        <v>-48.1</v>
      </c>
      <c r="CP56">
        <v>-46.5</v>
      </c>
    </row>
    <row r="57" spans="1:94" ht="13.5">
      <c r="A57" s="407" t="s">
        <v>171</v>
      </c>
      <c r="B57" s="408" t="s">
        <v>198</v>
      </c>
      <c r="C57" s="410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5"/>
      <c r="AO57" s="405"/>
      <c r="AP57" s="405"/>
      <c r="AQ57" s="405"/>
      <c r="AR57" s="405"/>
      <c r="AS57" s="405"/>
      <c r="AT57" s="405"/>
      <c r="AU57" s="405"/>
      <c r="AV57" s="405"/>
      <c r="AW57" s="405"/>
      <c r="AX57" s="405"/>
      <c r="AY57" s="405"/>
      <c r="AZ57" s="405"/>
      <c r="BA57" s="405"/>
      <c r="BB57" s="405"/>
      <c r="BC57" s="405"/>
      <c r="BD57" s="405"/>
      <c r="BE57" s="405"/>
      <c r="BF57" s="405"/>
      <c r="BG57" s="405"/>
      <c r="BH57" s="405"/>
      <c r="BI57" s="405"/>
      <c r="BJ57" s="405"/>
      <c r="BK57" s="405"/>
      <c r="BL57" s="405"/>
      <c r="BM57" s="405"/>
      <c r="BN57" s="405"/>
      <c r="BO57" s="405"/>
      <c r="BP57" s="405"/>
      <c r="BQ57" s="405"/>
      <c r="BR57" s="405"/>
      <c r="BS57" s="405"/>
      <c r="BT57" s="405"/>
      <c r="BU57" s="405"/>
      <c r="BV57" s="405">
        <v>-40.5</v>
      </c>
      <c r="BW57" s="405">
        <v>-17.5</v>
      </c>
      <c r="BX57" s="405">
        <v>-30.7</v>
      </c>
      <c r="BY57" s="405">
        <v>-24.7</v>
      </c>
      <c r="BZ57" s="405">
        <v>-42.3</v>
      </c>
      <c r="CA57" s="405">
        <v>-16.5</v>
      </c>
      <c r="CB57" s="405">
        <v>-24.6</v>
      </c>
      <c r="CC57" s="377">
        <v>-18.7</v>
      </c>
      <c r="CD57">
        <v>-38.2</v>
      </c>
      <c r="CE57">
        <v>-10</v>
      </c>
      <c r="CF57">
        <v>-22.3</v>
      </c>
      <c r="CG57">
        <v>-18.8</v>
      </c>
      <c r="CH57">
        <v>-39.8</v>
      </c>
      <c r="CI57">
        <v>-12.3</v>
      </c>
      <c r="CJ57">
        <v>-27.8</v>
      </c>
      <c r="CK57">
        <v>-25.4</v>
      </c>
      <c r="CL57">
        <v>-41.6</v>
      </c>
      <c r="CM57">
        <v>-18.8</v>
      </c>
      <c r="CN57">
        <v>-28.7</v>
      </c>
      <c r="CO57">
        <v>-25.9</v>
      </c>
      <c r="CP57">
        <v>-42</v>
      </c>
    </row>
    <row r="58" spans="1:94" ht="13.5">
      <c r="A58" s="407"/>
      <c r="B58" s="408" t="s">
        <v>199</v>
      </c>
      <c r="C58" s="410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5"/>
      <c r="AG58" s="405"/>
      <c r="AH58" s="405"/>
      <c r="AI58" s="405"/>
      <c r="AJ58" s="405"/>
      <c r="AK58" s="405"/>
      <c r="AL58" s="405"/>
      <c r="AM58" s="405"/>
      <c r="AN58" s="405"/>
      <c r="AO58" s="405"/>
      <c r="AP58" s="405"/>
      <c r="AQ58" s="405"/>
      <c r="AR58" s="405"/>
      <c r="AS58" s="405"/>
      <c r="AT58" s="405"/>
      <c r="AU58" s="405"/>
      <c r="AV58" s="405"/>
      <c r="AW58" s="405"/>
      <c r="AX58" s="405"/>
      <c r="AY58" s="405"/>
      <c r="AZ58" s="405"/>
      <c r="BA58" s="405"/>
      <c r="BB58" s="405"/>
      <c r="BC58" s="405"/>
      <c r="BD58" s="405"/>
      <c r="BE58" s="405"/>
      <c r="BF58" s="405"/>
      <c r="BG58" s="405"/>
      <c r="BH58" s="405"/>
      <c r="BI58" s="405"/>
      <c r="BJ58" s="405"/>
      <c r="BK58" s="405"/>
      <c r="BL58" s="405"/>
      <c r="BM58" s="405"/>
      <c r="BN58" s="405"/>
      <c r="BO58" s="405"/>
      <c r="BP58" s="405"/>
      <c r="BQ58" s="405"/>
      <c r="BR58" s="405"/>
      <c r="BS58" s="405"/>
      <c r="BT58" s="405"/>
      <c r="BU58" s="405"/>
      <c r="BV58" s="405">
        <v>-38.8</v>
      </c>
      <c r="BW58" s="405">
        <v>-37.1</v>
      </c>
      <c r="BX58" s="405">
        <v>-42.9</v>
      </c>
      <c r="BY58" s="405">
        <v>-45.1</v>
      </c>
      <c r="BZ58" s="405">
        <v>-41.1</v>
      </c>
      <c r="CA58" s="405">
        <v>-33.7</v>
      </c>
      <c r="CB58" s="405">
        <v>-33.4</v>
      </c>
      <c r="CC58" s="377">
        <v>-34.8</v>
      </c>
      <c r="CD58">
        <v>-33.7</v>
      </c>
      <c r="CE58">
        <v>-26.9</v>
      </c>
      <c r="CF58">
        <v>-30.2</v>
      </c>
      <c r="CG58">
        <v>-31.9</v>
      </c>
      <c r="CH58">
        <v>-34.5</v>
      </c>
      <c r="CI58">
        <v>-30</v>
      </c>
      <c r="CJ58">
        <v>-36.6</v>
      </c>
      <c r="CK58">
        <v>-39.9</v>
      </c>
      <c r="CL58">
        <v>-39.7</v>
      </c>
      <c r="CM58">
        <v>-35.6</v>
      </c>
      <c r="CN58">
        <v>-38.9</v>
      </c>
      <c r="CO58">
        <v>-41.3</v>
      </c>
      <c r="CP58">
        <v>-42.7</v>
      </c>
    </row>
    <row r="59" spans="1:94" ht="13.5">
      <c r="A59" s="407"/>
      <c r="B59" s="408" t="s">
        <v>180</v>
      </c>
      <c r="C59" s="410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5"/>
      <c r="AG59" s="405"/>
      <c r="AH59" s="405"/>
      <c r="AI59" s="405"/>
      <c r="AJ59" s="405"/>
      <c r="AK59" s="405"/>
      <c r="AL59" s="405"/>
      <c r="AM59" s="405"/>
      <c r="AN59" s="405"/>
      <c r="AO59" s="405"/>
      <c r="AP59" s="405"/>
      <c r="AQ59" s="405"/>
      <c r="AR59" s="405"/>
      <c r="AS59" s="405"/>
      <c r="AT59" s="405"/>
      <c r="AU59" s="405"/>
      <c r="AV59" s="405"/>
      <c r="AW59" s="405"/>
      <c r="AX59" s="405"/>
      <c r="AY59" s="405"/>
      <c r="AZ59" s="405"/>
      <c r="BA59" s="405"/>
      <c r="BB59" s="405"/>
      <c r="BC59" s="405"/>
      <c r="BD59" s="405"/>
      <c r="BE59" s="405"/>
      <c r="BF59" s="405"/>
      <c r="BG59" s="405"/>
      <c r="BH59" s="405"/>
      <c r="BI59" s="405"/>
      <c r="BJ59" s="405"/>
      <c r="BK59" s="405"/>
      <c r="BL59" s="405"/>
      <c r="BM59" s="405"/>
      <c r="BN59" s="405"/>
      <c r="BO59" s="405"/>
      <c r="BP59" s="405"/>
      <c r="BQ59" s="405"/>
      <c r="BR59" s="405"/>
      <c r="BS59" s="405"/>
      <c r="BT59" s="405"/>
      <c r="BU59" s="405">
        <v>-36.4</v>
      </c>
      <c r="BV59" s="405">
        <v>-30.5</v>
      </c>
      <c r="BW59" s="405">
        <v>-34.8</v>
      </c>
      <c r="BX59" s="405">
        <v>-38.1</v>
      </c>
      <c r="BY59" s="405">
        <v>-41.7</v>
      </c>
      <c r="BZ59" s="405">
        <v>-32.4</v>
      </c>
      <c r="CA59" s="405">
        <v>-29.5</v>
      </c>
      <c r="CB59" s="405">
        <v>-28.7</v>
      </c>
      <c r="CC59" s="377">
        <v>-31.7</v>
      </c>
      <c r="CD59">
        <v>-29.4</v>
      </c>
      <c r="CE59">
        <v>-22.7</v>
      </c>
      <c r="CF59">
        <v>-25.9</v>
      </c>
      <c r="CG59">
        <v>-31.1</v>
      </c>
      <c r="CH59">
        <v>-30.8</v>
      </c>
      <c r="CI59">
        <v>-27.6</v>
      </c>
      <c r="CJ59">
        <v>-36.2</v>
      </c>
      <c r="CK59">
        <v>-41.7</v>
      </c>
      <c r="CL59">
        <v>-35.3</v>
      </c>
      <c r="CM59">
        <v>-31.1</v>
      </c>
      <c r="CN59">
        <v>-34.5</v>
      </c>
      <c r="CO59">
        <v>-40.5</v>
      </c>
      <c r="CP59">
        <v>-36.7</v>
      </c>
    </row>
    <row r="60" spans="1:94" ht="13.5">
      <c r="A60" s="407" t="s">
        <v>172</v>
      </c>
      <c r="B60" s="408" t="s">
        <v>199</v>
      </c>
      <c r="C60" s="410"/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5"/>
      <c r="AE60" s="405"/>
      <c r="AF60" s="405"/>
      <c r="AG60" s="405"/>
      <c r="AH60" s="405"/>
      <c r="AI60" s="405"/>
      <c r="AJ60" s="405"/>
      <c r="AK60" s="405"/>
      <c r="AL60" s="405"/>
      <c r="AM60" s="405"/>
      <c r="AN60" s="405"/>
      <c r="AO60" s="405"/>
      <c r="AP60" s="405"/>
      <c r="AQ60" s="405"/>
      <c r="AR60" s="405"/>
      <c r="AS60" s="405"/>
      <c r="AT60" s="405"/>
      <c r="AU60" s="405"/>
      <c r="AV60" s="405"/>
      <c r="AW60" s="405"/>
      <c r="AX60" s="405"/>
      <c r="AY60" s="405"/>
      <c r="AZ60" s="405"/>
      <c r="BA60" s="405"/>
      <c r="BB60" s="405"/>
      <c r="BC60" s="405"/>
      <c r="BD60" s="405"/>
      <c r="BE60" s="405"/>
      <c r="BF60" s="405"/>
      <c r="BG60" s="405"/>
      <c r="BH60" s="405"/>
      <c r="BI60" s="405"/>
      <c r="BJ60" s="405"/>
      <c r="BK60" s="405"/>
      <c r="BL60" s="405"/>
      <c r="BM60" s="405"/>
      <c r="BN60" s="405"/>
      <c r="BO60" s="405"/>
      <c r="BP60" s="405"/>
      <c r="BQ60" s="405"/>
      <c r="BR60" s="405"/>
      <c r="BS60" s="405"/>
      <c r="BT60" s="405"/>
      <c r="BU60" s="405"/>
      <c r="BV60" s="405">
        <v>-20.3</v>
      </c>
      <c r="BW60" s="405">
        <v>-19.9</v>
      </c>
      <c r="BX60" s="405">
        <v>-25.6</v>
      </c>
      <c r="BY60" s="405">
        <v>-27.3</v>
      </c>
      <c r="BZ60" s="405">
        <v>-23.5</v>
      </c>
      <c r="CA60" s="405">
        <v>-23.3</v>
      </c>
      <c r="CB60" s="405">
        <v>-18.5</v>
      </c>
      <c r="CC60" s="377">
        <v>-16.5</v>
      </c>
      <c r="CD60">
        <v>-12.8</v>
      </c>
      <c r="CE60">
        <v>-10.1</v>
      </c>
      <c r="CF60">
        <v>-12</v>
      </c>
      <c r="CG60">
        <v>-14.4</v>
      </c>
      <c r="CH60">
        <v>-18.4</v>
      </c>
      <c r="CI60">
        <v>-19.4</v>
      </c>
      <c r="CJ60">
        <v>-25.3</v>
      </c>
      <c r="CK60">
        <v>-29.4</v>
      </c>
      <c r="CL60">
        <v>-26.9</v>
      </c>
      <c r="CM60">
        <v>-16.3</v>
      </c>
      <c r="CN60">
        <v>-14.2</v>
      </c>
      <c r="CO60">
        <v>-11.4</v>
      </c>
      <c r="CP60">
        <v>-12.5</v>
      </c>
    </row>
    <row r="61" spans="1:94" ht="13.5">
      <c r="A61" s="407"/>
      <c r="B61" s="408" t="s">
        <v>180</v>
      </c>
      <c r="C61" s="410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405"/>
      <c r="AG61" s="405"/>
      <c r="AH61" s="405"/>
      <c r="AI61" s="405"/>
      <c r="AJ61" s="405"/>
      <c r="AK61" s="405"/>
      <c r="AL61" s="405"/>
      <c r="AM61" s="405"/>
      <c r="AN61" s="405"/>
      <c r="AO61" s="405"/>
      <c r="AP61" s="405"/>
      <c r="AQ61" s="405"/>
      <c r="AR61" s="405"/>
      <c r="AS61" s="405"/>
      <c r="AT61" s="405"/>
      <c r="AU61" s="405"/>
      <c r="AV61" s="405"/>
      <c r="AW61" s="405"/>
      <c r="AX61" s="405"/>
      <c r="AY61" s="405"/>
      <c r="AZ61" s="405"/>
      <c r="BA61" s="405"/>
      <c r="BB61" s="405"/>
      <c r="BC61" s="405"/>
      <c r="BD61" s="405"/>
      <c r="BE61" s="405"/>
      <c r="BF61" s="405"/>
      <c r="BG61" s="405"/>
      <c r="BH61" s="405"/>
      <c r="BI61" s="405"/>
      <c r="BJ61" s="405"/>
      <c r="BK61" s="405"/>
      <c r="BL61" s="405"/>
      <c r="BM61" s="405"/>
      <c r="BN61" s="405"/>
      <c r="BO61" s="405"/>
      <c r="BP61" s="405"/>
      <c r="BQ61" s="405"/>
      <c r="BR61" s="405"/>
      <c r="BS61" s="405"/>
      <c r="BT61" s="405"/>
      <c r="BU61" s="405">
        <v>-12.1</v>
      </c>
      <c r="BV61" s="405">
        <v>-18</v>
      </c>
      <c r="BW61" s="405">
        <v>-19</v>
      </c>
      <c r="BX61" s="405">
        <v>-23.7</v>
      </c>
      <c r="BY61" s="405">
        <v>-23.5</v>
      </c>
      <c r="BZ61" s="405">
        <v>-17.8</v>
      </c>
      <c r="CA61" s="405">
        <v>-18.6</v>
      </c>
      <c r="CB61" s="405">
        <v>-16.1</v>
      </c>
      <c r="CC61" s="377">
        <v>-11.6</v>
      </c>
      <c r="CD61">
        <v>-9.1</v>
      </c>
      <c r="CE61">
        <v>-6</v>
      </c>
      <c r="CF61">
        <v>-10.6</v>
      </c>
      <c r="CG61">
        <v>-13.3</v>
      </c>
      <c r="CH61">
        <v>-17.2</v>
      </c>
      <c r="CI61">
        <v>-17.3</v>
      </c>
      <c r="CJ61">
        <v>-22.8</v>
      </c>
      <c r="CK61">
        <v>-28.4</v>
      </c>
      <c r="CL61">
        <v>-20.3</v>
      </c>
      <c r="CM61">
        <v>-12.7</v>
      </c>
      <c r="CN61">
        <v>-12.6</v>
      </c>
      <c r="CO61">
        <v>-10.2</v>
      </c>
      <c r="CP61">
        <v>-10.5</v>
      </c>
    </row>
    <row r="62" spans="1:94" ht="13.5">
      <c r="A62" s="407" t="s">
        <v>173</v>
      </c>
      <c r="B62" s="408" t="s">
        <v>146</v>
      </c>
      <c r="C62" s="409" t="s">
        <v>49</v>
      </c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5"/>
      <c r="AE62" s="405"/>
      <c r="AF62" s="405"/>
      <c r="AG62" s="405"/>
      <c r="AH62" s="405"/>
      <c r="AI62" s="405"/>
      <c r="AJ62" s="405"/>
      <c r="AK62" s="405"/>
      <c r="AL62" s="405"/>
      <c r="AM62" s="405"/>
      <c r="AN62" s="405"/>
      <c r="AO62" s="405"/>
      <c r="AP62" s="405"/>
      <c r="AQ62" s="405"/>
      <c r="AR62" s="405"/>
      <c r="AS62" s="405"/>
      <c r="AT62" s="405">
        <v>9.7</v>
      </c>
      <c r="AU62" s="405">
        <v>12.9</v>
      </c>
      <c r="AV62" s="405">
        <v>11.8</v>
      </c>
      <c r="AW62" s="405">
        <v>13.4</v>
      </c>
      <c r="AX62" s="405">
        <v>14</v>
      </c>
      <c r="AY62" s="405">
        <v>14.8</v>
      </c>
      <c r="AZ62" s="405">
        <v>14.3</v>
      </c>
      <c r="BA62" s="405">
        <v>15.3</v>
      </c>
      <c r="BB62" s="405">
        <v>14.6</v>
      </c>
      <c r="BC62" s="405">
        <v>14.9</v>
      </c>
      <c r="BD62" s="405">
        <v>14.8</v>
      </c>
      <c r="BE62" s="405">
        <v>15.9</v>
      </c>
      <c r="BF62" s="405">
        <v>13.5</v>
      </c>
      <c r="BG62" s="405">
        <v>13.6</v>
      </c>
      <c r="BH62" s="405">
        <v>11.5</v>
      </c>
      <c r="BI62" s="405">
        <v>13.3</v>
      </c>
      <c r="BJ62" s="405">
        <v>12.1</v>
      </c>
      <c r="BK62" s="405">
        <v>13.3</v>
      </c>
      <c r="BL62" s="405">
        <v>13.2</v>
      </c>
      <c r="BM62" s="405">
        <v>13.4</v>
      </c>
      <c r="BN62" s="405">
        <v>11.6</v>
      </c>
      <c r="BO62" s="405">
        <v>12.4</v>
      </c>
      <c r="BP62" s="405">
        <v>11.6</v>
      </c>
      <c r="BQ62" s="405">
        <v>11.8</v>
      </c>
      <c r="BR62" s="405">
        <v>11</v>
      </c>
      <c r="BS62" s="405">
        <v>11.7</v>
      </c>
      <c r="BT62" s="405">
        <v>12</v>
      </c>
      <c r="BU62" s="405">
        <v>14.1</v>
      </c>
      <c r="BV62" s="405">
        <v>14.6</v>
      </c>
      <c r="BW62" s="405">
        <v>14.6</v>
      </c>
      <c r="BX62" s="405">
        <v>12.7</v>
      </c>
      <c r="BY62" s="405">
        <v>13.4</v>
      </c>
      <c r="BZ62" s="405">
        <v>12.2</v>
      </c>
      <c r="CA62" s="405">
        <v>12.6</v>
      </c>
      <c r="CB62" s="405">
        <v>11.9</v>
      </c>
      <c r="CC62" s="377">
        <v>11.6</v>
      </c>
      <c r="CD62">
        <v>10.2</v>
      </c>
      <c r="CE62">
        <v>11.5</v>
      </c>
      <c r="CF62">
        <v>10.4</v>
      </c>
      <c r="CG62">
        <v>11.2</v>
      </c>
      <c r="CH62">
        <v>11</v>
      </c>
      <c r="CI62">
        <v>11.9</v>
      </c>
      <c r="CJ62">
        <v>10.9</v>
      </c>
      <c r="CK62">
        <v>12.3</v>
      </c>
      <c r="CL62">
        <v>11.5</v>
      </c>
      <c r="CM62">
        <v>12.7</v>
      </c>
      <c r="CN62">
        <v>10.9</v>
      </c>
      <c r="CO62">
        <v>11.3</v>
      </c>
      <c r="CP62">
        <v>10.7</v>
      </c>
    </row>
    <row r="63" spans="1:94" ht="13.5">
      <c r="A63" s="407"/>
      <c r="B63" s="408"/>
      <c r="C63" s="410" t="s">
        <v>40</v>
      </c>
      <c r="D63" s="405">
        <v>15.7</v>
      </c>
      <c r="E63" s="405">
        <v>14</v>
      </c>
      <c r="F63" s="405">
        <v>13.3</v>
      </c>
      <c r="G63" s="405">
        <v>12.4</v>
      </c>
      <c r="H63" s="405">
        <v>10.6</v>
      </c>
      <c r="I63" s="405">
        <v>7.3</v>
      </c>
      <c r="J63" s="405">
        <v>9.5</v>
      </c>
      <c r="K63" s="405">
        <v>6.7</v>
      </c>
      <c r="L63" s="405">
        <v>8.1</v>
      </c>
      <c r="M63" s="405">
        <v>6.4</v>
      </c>
      <c r="N63" s="405">
        <v>9.1</v>
      </c>
      <c r="O63" s="405">
        <v>6.3</v>
      </c>
      <c r="P63" s="405">
        <v>6.9</v>
      </c>
      <c r="Q63" s="405">
        <v>5.7</v>
      </c>
      <c r="R63" s="405">
        <v>5.6</v>
      </c>
      <c r="S63" s="405">
        <v>5</v>
      </c>
      <c r="T63" s="405">
        <v>5.8</v>
      </c>
      <c r="U63" s="405">
        <v>2.6</v>
      </c>
      <c r="V63" s="405">
        <v>4.4</v>
      </c>
      <c r="W63" s="405">
        <v>6.6</v>
      </c>
      <c r="X63" s="405">
        <v>7.4</v>
      </c>
      <c r="Y63" s="405">
        <v>4.9</v>
      </c>
      <c r="Z63" s="405">
        <v>7.1</v>
      </c>
      <c r="AA63" s="405">
        <v>5.3</v>
      </c>
      <c r="AB63" s="405">
        <v>5.6</v>
      </c>
      <c r="AC63" s="405">
        <v>2.1</v>
      </c>
      <c r="AD63" s="405">
        <v>5.3</v>
      </c>
      <c r="AE63" s="405">
        <v>2.6</v>
      </c>
      <c r="AF63" s="405">
        <v>2.2</v>
      </c>
      <c r="AG63" s="405">
        <v>-0.1</v>
      </c>
      <c r="AH63" s="405">
        <v>1.2</v>
      </c>
      <c r="AI63" s="405">
        <v>2.1</v>
      </c>
      <c r="AJ63" s="405">
        <v>2.4</v>
      </c>
      <c r="AK63" s="405">
        <v>1.4</v>
      </c>
      <c r="AL63" s="405">
        <v>1.3</v>
      </c>
      <c r="AM63" s="405">
        <v>1.3</v>
      </c>
      <c r="AN63" s="405">
        <v>4.2</v>
      </c>
      <c r="AO63" s="405">
        <v>1.7</v>
      </c>
      <c r="AP63" s="405">
        <v>3.5</v>
      </c>
      <c r="AQ63" s="405">
        <v>2.4</v>
      </c>
      <c r="AR63" s="405">
        <v>2.3</v>
      </c>
      <c r="AS63" s="405">
        <v>0.3</v>
      </c>
      <c r="AT63" s="405">
        <v>3.4</v>
      </c>
      <c r="AU63" s="405">
        <v>3.5</v>
      </c>
      <c r="AV63" s="405">
        <v>4.4</v>
      </c>
      <c r="AW63" s="405">
        <v>4.8</v>
      </c>
      <c r="AX63" s="405">
        <v>8.2</v>
      </c>
      <c r="AY63" s="405">
        <v>8.8</v>
      </c>
      <c r="AZ63" s="405">
        <v>9.6</v>
      </c>
      <c r="BA63" s="405">
        <v>9.2</v>
      </c>
      <c r="BB63" s="405">
        <v>9.3</v>
      </c>
      <c r="BC63" s="405">
        <v>9</v>
      </c>
      <c r="BD63" s="405">
        <v>10.6</v>
      </c>
      <c r="BE63" s="405">
        <v>9.1</v>
      </c>
      <c r="BF63" s="405">
        <v>9.3</v>
      </c>
      <c r="BG63" s="405">
        <v>7.3</v>
      </c>
      <c r="BH63" s="405">
        <v>6.5</v>
      </c>
      <c r="BI63" s="405">
        <v>6.5</v>
      </c>
      <c r="BJ63" s="405">
        <v>6.3</v>
      </c>
      <c r="BK63" s="405">
        <v>8.9</v>
      </c>
      <c r="BL63" s="405">
        <v>10</v>
      </c>
      <c r="BM63" s="405">
        <v>7.7</v>
      </c>
      <c r="BN63" s="405">
        <v>6.3</v>
      </c>
      <c r="BO63" s="405">
        <v>6.6</v>
      </c>
      <c r="BP63" s="405">
        <v>5.8</v>
      </c>
      <c r="BQ63" s="405">
        <v>4.2</v>
      </c>
      <c r="BR63" s="405">
        <v>5.1</v>
      </c>
      <c r="BS63" s="405">
        <v>6.4</v>
      </c>
      <c r="BT63" s="405">
        <v>8.7</v>
      </c>
      <c r="BU63" s="405">
        <v>10.1</v>
      </c>
      <c r="BV63" s="405">
        <v>13.2</v>
      </c>
      <c r="BW63" s="405">
        <v>12.2</v>
      </c>
      <c r="BX63" s="405">
        <v>11.6</v>
      </c>
      <c r="BY63" s="405">
        <v>10</v>
      </c>
      <c r="BZ63" s="405">
        <v>9.9</v>
      </c>
      <c r="CA63" s="405">
        <v>9.3</v>
      </c>
      <c r="CB63" s="405">
        <v>9.2</v>
      </c>
      <c r="CC63" s="377">
        <v>6.7</v>
      </c>
      <c r="CD63">
        <v>6.8</v>
      </c>
      <c r="CE63">
        <v>7.6</v>
      </c>
      <c r="CF63">
        <v>7</v>
      </c>
      <c r="CG63">
        <v>6.4</v>
      </c>
      <c r="CH63">
        <v>7.1</v>
      </c>
      <c r="CI63">
        <v>9.2</v>
      </c>
      <c r="CJ63">
        <v>9.4</v>
      </c>
      <c r="CK63">
        <v>9.2</v>
      </c>
      <c r="CL63">
        <v>9.5</v>
      </c>
      <c r="CM63">
        <v>9.6</v>
      </c>
      <c r="CN63">
        <v>8</v>
      </c>
      <c r="CO63">
        <v>7</v>
      </c>
      <c r="CP63">
        <v>7.5</v>
      </c>
    </row>
    <row r="64" spans="1:94" ht="13.5">
      <c r="A64" s="407"/>
      <c r="B64" s="408"/>
      <c r="C64" s="410" t="s">
        <v>42</v>
      </c>
      <c r="D64" s="405">
        <v>39.7</v>
      </c>
      <c r="E64" s="405">
        <v>32.2</v>
      </c>
      <c r="F64" s="405">
        <v>29.3</v>
      </c>
      <c r="G64" s="405">
        <v>27.1</v>
      </c>
      <c r="H64" s="405">
        <v>23.2</v>
      </c>
      <c r="I64" s="405">
        <v>23.9</v>
      </c>
      <c r="J64" s="405">
        <v>23.9</v>
      </c>
      <c r="K64" s="405">
        <v>21.3</v>
      </c>
      <c r="L64" s="405">
        <v>20.8</v>
      </c>
      <c r="M64" s="405">
        <v>24.3</v>
      </c>
      <c r="N64" s="405">
        <v>19.7</v>
      </c>
      <c r="O64" s="405">
        <v>22.7</v>
      </c>
      <c r="P64" s="405">
        <v>18.8</v>
      </c>
      <c r="Q64" s="405">
        <v>21.6</v>
      </c>
      <c r="R64" s="405">
        <v>21.5</v>
      </c>
      <c r="S64" s="405">
        <v>20.2</v>
      </c>
      <c r="T64" s="405">
        <v>21.5</v>
      </c>
      <c r="U64" s="405">
        <v>19.8</v>
      </c>
      <c r="V64" s="405">
        <v>18.5</v>
      </c>
      <c r="W64" s="405">
        <v>21.8</v>
      </c>
      <c r="X64" s="405">
        <v>21.8</v>
      </c>
      <c r="Y64" s="405">
        <v>21.2</v>
      </c>
      <c r="Z64" s="405">
        <v>19</v>
      </c>
      <c r="AA64" s="405">
        <v>21.2</v>
      </c>
      <c r="AB64" s="405">
        <v>17.4</v>
      </c>
      <c r="AC64" s="405">
        <v>17.2</v>
      </c>
      <c r="AD64" s="405">
        <v>17.6</v>
      </c>
      <c r="AE64" s="405">
        <v>15.3</v>
      </c>
      <c r="AF64" s="405">
        <v>19.1</v>
      </c>
      <c r="AG64" s="405">
        <v>17.1</v>
      </c>
      <c r="AH64" s="405">
        <v>18.5</v>
      </c>
      <c r="AI64" s="405">
        <v>18.7</v>
      </c>
      <c r="AJ64" s="405">
        <v>18.8</v>
      </c>
      <c r="AK64" s="405">
        <v>19.7</v>
      </c>
      <c r="AL64" s="405">
        <v>20.6</v>
      </c>
      <c r="AM64" s="405">
        <v>19.3</v>
      </c>
      <c r="AN64" s="405">
        <v>18.7</v>
      </c>
      <c r="AO64" s="405">
        <v>20.8</v>
      </c>
      <c r="AP64" s="405">
        <v>18.7</v>
      </c>
      <c r="AQ64" s="405">
        <v>19.3</v>
      </c>
      <c r="AR64" s="405">
        <v>17.8</v>
      </c>
      <c r="AS64" s="405">
        <v>21.2</v>
      </c>
      <c r="AT64" s="405">
        <v>18.5</v>
      </c>
      <c r="AU64" s="405">
        <v>24.2</v>
      </c>
      <c r="AV64" s="405">
        <v>25.3</v>
      </c>
      <c r="AW64" s="405">
        <v>24.1</v>
      </c>
      <c r="AX64" s="405">
        <v>24.7</v>
      </c>
      <c r="AY64" s="405">
        <v>25.7</v>
      </c>
      <c r="AZ64" s="405">
        <v>23.1</v>
      </c>
      <c r="BA64" s="405">
        <v>25.7</v>
      </c>
      <c r="BB64" s="405">
        <v>25.7</v>
      </c>
      <c r="BC64" s="405">
        <v>24.1</v>
      </c>
      <c r="BD64" s="405">
        <v>24.8</v>
      </c>
      <c r="BE64" s="405">
        <v>26.4</v>
      </c>
      <c r="BF64" s="405">
        <v>23.2</v>
      </c>
      <c r="BG64" s="405">
        <v>22.4</v>
      </c>
      <c r="BH64" s="405">
        <v>22.1</v>
      </c>
      <c r="BI64" s="405">
        <v>22.1</v>
      </c>
      <c r="BJ64" s="405">
        <v>21.2</v>
      </c>
      <c r="BK64" s="405">
        <v>21.9</v>
      </c>
      <c r="BL64" s="405">
        <v>22.5</v>
      </c>
      <c r="BM64" s="405">
        <v>22.4</v>
      </c>
      <c r="BN64" s="405">
        <v>21.2</v>
      </c>
      <c r="BO64" s="405">
        <v>23.1</v>
      </c>
      <c r="BP64" s="405">
        <v>22.5</v>
      </c>
      <c r="BQ64" s="405">
        <v>22.9</v>
      </c>
      <c r="BR64" s="405">
        <v>22.4</v>
      </c>
      <c r="BS64" s="405">
        <v>22.4</v>
      </c>
      <c r="BT64" s="405">
        <v>22.2</v>
      </c>
      <c r="BU64" s="405">
        <v>24.6</v>
      </c>
      <c r="BV64" s="405">
        <v>24.4</v>
      </c>
      <c r="BW64" s="405">
        <v>24.1</v>
      </c>
      <c r="BX64" s="405">
        <v>21.5</v>
      </c>
      <c r="BY64" s="405">
        <v>22.1</v>
      </c>
      <c r="BZ64" s="405">
        <v>20.6</v>
      </c>
      <c r="CA64" s="405">
        <v>22.7</v>
      </c>
      <c r="CB64" s="405">
        <v>22.3</v>
      </c>
      <c r="CC64" s="377">
        <v>20.7</v>
      </c>
      <c r="CD64">
        <v>19.1</v>
      </c>
      <c r="CE64">
        <v>20.6</v>
      </c>
      <c r="CF64">
        <v>18.8</v>
      </c>
      <c r="CG64">
        <v>20</v>
      </c>
      <c r="CH64">
        <v>19.1</v>
      </c>
      <c r="CI64">
        <v>21.6</v>
      </c>
      <c r="CJ64">
        <v>19</v>
      </c>
      <c r="CK64">
        <v>21.9</v>
      </c>
      <c r="CL64">
        <v>20.3</v>
      </c>
      <c r="CM64">
        <v>21.5</v>
      </c>
      <c r="CN64">
        <v>20.6</v>
      </c>
      <c r="CO64">
        <v>20.9</v>
      </c>
      <c r="CP64">
        <v>20.8</v>
      </c>
    </row>
    <row r="65" spans="1:94" ht="13.5">
      <c r="A65" s="407"/>
      <c r="B65" s="408"/>
      <c r="C65" s="410" t="s">
        <v>43</v>
      </c>
      <c r="D65" s="405">
        <v>25.1</v>
      </c>
      <c r="E65" s="405">
        <v>27.1</v>
      </c>
      <c r="F65" s="405">
        <v>21.1</v>
      </c>
      <c r="G65" s="405">
        <v>22.3</v>
      </c>
      <c r="H65" s="405">
        <v>17.6</v>
      </c>
      <c r="I65" s="405">
        <v>22.1</v>
      </c>
      <c r="J65" s="405">
        <v>17.5</v>
      </c>
      <c r="K65" s="405">
        <v>19.1</v>
      </c>
      <c r="L65" s="405">
        <v>16</v>
      </c>
      <c r="M65" s="405">
        <v>19.5</v>
      </c>
      <c r="N65" s="405">
        <v>15.1</v>
      </c>
      <c r="O65" s="405">
        <v>17.3</v>
      </c>
      <c r="P65" s="405">
        <v>13.6</v>
      </c>
      <c r="Q65" s="405">
        <v>18.5</v>
      </c>
      <c r="R65" s="405">
        <v>13.6</v>
      </c>
      <c r="S65" s="405">
        <v>15.7</v>
      </c>
      <c r="T65" s="405">
        <v>12.7</v>
      </c>
      <c r="U65" s="405">
        <v>17.1</v>
      </c>
      <c r="V65" s="405">
        <v>13.7</v>
      </c>
      <c r="W65" s="405">
        <v>16</v>
      </c>
      <c r="X65" s="405">
        <v>13.4</v>
      </c>
      <c r="Y65" s="405">
        <v>17.5</v>
      </c>
      <c r="Z65" s="405">
        <v>13.2</v>
      </c>
      <c r="AA65" s="405">
        <v>16</v>
      </c>
      <c r="AB65" s="405">
        <v>12.3</v>
      </c>
      <c r="AC65" s="405">
        <v>15.6</v>
      </c>
      <c r="AD65" s="405">
        <v>11.5</v>
      </c>
      <c r="AE65" s="405">
        <v>13.7</v>
      </c>
      <c r="AF65" s="405">
        <v>9.9</v>
      </c>
      <c r="AG65" s="405">
        <v>14.5</v>
      </c>
      <c r="AH65" s="405">
        <v>10.8</v>
      </c>
      <c r="AI65" s="405">
        <v>14.4</v>
      </c>
      <c r="AJ65" s="405">
        <v>12.1</v>
      </c>
      <c r="AK65" s="405">
        <v>16.4</v>
      </c>
      <c r="AL65" s="405">
        <v>12.5</v>
      </c>
      <c r="AM65" s="405">
        <v>15</v>
      </c>
      <c r="AN65" s="405">
        <v>11.6</v>
      </c>
      <c r="AO65" s="405">
        <v>16.3</v>
      </c>
      <c r="AP65" s="405">
        <v>12</v>
      </c>
      <c r="AQ65" s="405">
        <v>14.9</v>
      </c>
      <c r="AR65" s="405">
        <v>11.3</v>
      </c>
      <c r="AS65" s="405">
        <v>16.2</v>
      </c>
      <c r="AT65" s="405">
        <v>13</v>
      </c>
      <c r="AU65" s="405">
        <v>17.9</v>
      </c>
      <c r="AV65" s="405">
        <v>14.8</v>
      </c>
      <c r="AW65" s="405">
        <v>18</v>
      </c>
      <c r="AX65" s="405">
        <v>16.4</v>
      </c>
      <c r="AY65" s="405">
        <v>17</v>
      </c>
      <c r="AZ65" s="405">
        <v>16</v>
      </c>
      <c r="BA65" s="405">
        <v>17.8</v>
      </c>
      <c r="BB65" s="405">
        <v>16.4</v>
      </c>
      <c r="BC65" s="405">
        <v>17.5</v>
      </c>
      <c r="BD65" s="405">
        <v>15.9</v>
      </c>
      <c r="BE65" s="405">
        <v>18.9</v>
      </c>
      <c r="BF65" s="405">
        <v>14.7</v>
      </c>
      <c r="BG65" s="405">
        <v>16.8</v>
      </c>
      <c r="BH65" s="405">
        <v>13.1</v>
      </c>
      <c r="BI65" s="405">
        <v>16.6</v>
      </c>
      <c r="BJ65" s="405">
        <v>14.7</v>
      </c>
      <c r="BK65" s="405">
        <v>14.8</v>
      </c>
      <c r="BL65" s="405">
        <v>13.8</v>
      </c>
      <c r="BM65" s="405">
        <v>16</v>
      </c>
      <c r="BN65" s="405">
        <v>13.9</v>
      </c>
      <c r="BO65" s="405">
        <v>14.8</v>
      </c>
      <c r="BP65" s="405">
        <v>13.8</v>
      </c>
      <c r="BQ65" s="405">
        <v>15.4</v>
      </c>
      <c r="BR65" s="405">
        <v>13.2</v>
      </c>
      <c r="BS65" s="405">
        <v>13.6</v>
      </c>
      <c r="BT65" s="405">
        <v>12.4</v>
      </c>
      <c r="BU65" s="405">
        <v>15.1</v>
      </c>
      <c r="BV65" s="405">
        <v>13.6</v>
      </c>
      <c r="BW65" s="405">
        <v>14.6</v>
      </c>
      <c r="BX65" s="405">
        <v>11.7</v>
      </c>
      <c r="BY65" s="405">
        <v>14.2</v>
      </c>
      <c r="BZ65" s="405">
        <v>12.3</v>
      </c>
      <c r="CA65" s="405">
        <v>13.3</v>
      </c>
      <c r="CB65" s="405">
        <v>12</v>
      </c>
      <c r="CC65" s="377">
        <v>13.6</v>
      </c>
      <c r="CD65">
        <v>11</v>
      </c>
      <c r="CE65">
        <v>12.8</v>
      </c>
      <c r="CF65">
        <v>11.3</v>
      </c>
      <c r="CG65">
        <v>13.2</v>
      </c>
      <c r="CH65">
        <v>12.5</v>
      </c>
      <c r="CI65">
        <v>12.1</v>
      </c>
      <c r="CJ65">
        <v>10.4</v>
      </c>
      <c r="CK65">
        <v>12.8</v>
      </c>
      <c r="CL65">
        <v>11</v>
      </c>
      <c r="CM65">
        <v>13.2</v>
      </c>
      <c r="CN65">
        <v>11.2</v>
      </c>
      <c r="CO65">
        <v>12.6</v>
      </c>
      <c r="CP65">
        <v>11.1</v>
      </c>
    </row>
    <row r="66" spans="1:94" ht="13.5">
      <c r="A66" s="407" t="s">
        <v>174</v>
      </c>
      <c r="B66" s="408" t="s">
        <v>179</v>
      </c>
      <c r="C66" s="409" t="s">
        <v>49</v>
      </c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405"/>
      <c r="V66" s="405"/>
      <c r="W66" s="405"/>
      <c r="X66" s="405"/>
      <c r="Y66" s="405"/>
      <c r="Z66" s="405"/>
      <c r="AA66" s="405"/>
      <c r="AB66" s="405"/>
      <c r="AC66" s="405"/>
      <c r="AD66" s="405"/>
      <c r="AE66" s="405"/>
      <c r="AF66" s="405"/>
      <c r="AG66" s="405"/>
      <c r="AH66" s="405"/>
      <c r="AI66" s="405"/>
      <c r="AJ66" s="405"/>
      <c r="AK66" s="405"/>
      <c r="AL66" s="405"/>
      <c r="AM66" s="405"/>
      <c r="AN66" s="405"/>
      <c r="AO66" s="405"/>
      <c r="AP66" s="405"/>
      <c r="AQ66" s="405"/>
      <c r="AR66" s="405"/>
      <c r="AS66" s="405"/>
      <c r="AT66" s="405"/>
      <c r="AU66" s="405"/>
      <c r="AV66" s="405"/>
      <c r="AW66" s="405"/>
      <c r="AX66" s="405"/>
      <c r="AY66" s="405"/>
      <c r="AZ66" s="405"/>
      <c r="BA66" s="405"/>
      <c r="BB66" s="405"/>
      <c r="BC66" s="405"/>
      <c r="BD66" s="405"/>
      <c r="BE66" s="405"/>
      <c r="BF66" s="405"/>
      <c r="BG66" s="405"/>
      <c r="BH66" s="405"/>
      <c r="BI66" s="405"/>
      <c r="BJ66" s="405"/>
      <c r="BK66" s="405"/>
      <c r="BL66" s="405"/>
      <c r="BM66" s="405"/>
      <c r="BN66" s="405"/>
      <c r="BO66" s="405"/>
      <c r="BP66" s="405"/>
      <c r="BQ66" s="405"/>
      <c r="BR66" s="405"/>
      <c r="BS66" s="405"/>
      <c r="BT66" s="405"/>
      <c r="BU66" s="405"/>
      <c r="BV66" s="405">
        <v>-5</v>
      </c>
      <c r="BW66" s="405">
        <v>-8</v>
      </c>
      <c r="BX66" s="405">
        <v>-9</v>
      </c>
      <c r="BY66" s="405">
        <v>-8.6</v>
      </c>
      <c r="BZ66" s="405">
        <v>-11.6</v>
      </c>
      <c r="CA66" s="405">
        <v>-9.8</v>
      </c>
      <c r="CB66" s="405">
        <v>-7.4</v>
      </c>
      <c r="CC66" s="377">
        <v>-7.6</v>
      </c>
      <c r="CD66">
        <v>-7</v>
      </c>
      <c r="CE66">
        <v>-6.8</v>
      </c>
      <c r="CF66">
        <v>-6.8</v>
      </c>
      <c r="CG66">
        <v>-6.4</v>
      </c>
      <c r="CH66">
        <v>-9.6</v>
      </c>
      <c r="CI66">
        <v>-11.2</v>
      </c>
      <c r="CJ66">
        <v>-14</v>
      </c>
      <c r="CK66">
        <v>-16.6</v>
      </c>
      <c r="CL66">
        <v>-16.1</v>
      </c>
      <c r="CM66">
        <v>-11.8</v>
      </c>
      <c r="CN66">
        <v>-12.3</v>
      </c>
      <c r="CO66">
        <v>-10</v>
      </c>
      <c r="CP66">
        <v>-7.3</v>
      </c>
    </row>
    <row r="67" spans="1:94" ht="13.5">
      <c r="A67" s="407"/>
      <c r="B67" s="408"/>
      <c r="C67" s="410" t="s">
        <v>40</v>
      </c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5"/>
      <c r="AC67" s="405"/>
      <c r="AD67" s="405"/>
      <c r="AE67" s="405"/>
      <c r="AF67" s="405"/>
      <c r="AG67" s="405"/>
      <c r="AH67" s="405"/>
      <c r="AI67" s="405"/>
      <c r="AJ67" s="405"/>
      <c r="AK67" s="405"/>
      <c r="AL67" s="405"/>
      <c r="AM67" s="405"/>
      <c r="AN67" s="405"/>
      <c r="AO67" s="405"/>
      <c r="AP67" s="405"/>
      <c r="AQ67" s="405"/>
      <c r="AR67" s="405"/>
      <c r="AS67" s="405"/>
      <c r="AT67" s="405"/>
      <c r="AU67" s="405"/>
      <c r="AV67" s="405"/>
      <c r="AW67" s="405"/>
      <c r="AX67" s="405"/>
      <c r="AY67" s="405"/>
      <c r="AZ67" s="405"/>
      <c r="BA67" s="405"/>
      <c r="BB67" s="405"/>
      <c r="BC67" s="405"/>
      <c r="BD67" s="405"/>
      <c r="BE67" s="405"/>
      <c r="BF67" s="405"/>
      <c r="BG67" s="405"/>
      <c r="BH67" s="405"/>
      <c r="BI67" s="405"/>
      <c r="BJ67" s="405"/>
      <c r="BK67" s="405"/>
      <c r="BL67" s="405"/>
      <c r="BM67" s="405"/>
      <c r="BN67" s="405"/>
      <c r="BO67" s="405"/>
      <c r="BP67" s="405"/>
      <c r="BQ67" s="405"/>
      <c r="BR67" s="405"/>
      <c r="BS67" s="405"/>
      <c r="BT67" s="405"/>
      <c r="BU67" s="405"/>
      <c r="BV67" s="405">
        <v>-2.9</v>
      </c>
      <c r="BW67" s="405">
        <v>-6.5</v>
      </c>
      <c r="BX67" s="405">
        <v>-7.5</v>
      </c>
      <c r="BY67" s="405">
        <v>-10.4</v>
      </c>
      <c r="BZ67" s="405">
        <v>-11.8</v>
      </c>
      <c r="CA67" s="405">
        <v>-9.1</v>
      </c>
      <c r="CB67" s="405">
        <v>-5.7</v>
      </c>
      <c r="CC67" s="377">
        <v>-3.6</v>
      </c>
      <c r="CD67">
        <v>-0.6</v>
      </c>
      <c r="CE67">
        <v>-0.3</v>
      </c>
      <c r="CF67">
        <v>0.8</v>
      </c>
      <c r="CG67">
        <v>1.5</v>
      </c>
      <c r="CH67">
        <v>-1</v>
      </c>
      <c r="CI67">
        <v>-3.6</v>
      </c>
      <c r="CJ67">
        <v>-7.9</v>
      </c>
      <c r="CK67">
        <v>-11.8</v>
      </c>
      <c r="CL67">
        <v>-9.7</v>
      </c>
      <c r="CM67">
        <v>-5.5</v>
      </c>
      <c r="CN67">
        <v>-3.7</v>
      </c>
      <c r="CO67">
        <v>2.9</v>
      </c>
      <c r="CP67">
        <v>7.7</v>
      </c>
    </row>
    <row r="68" spans="1:94" ht="13.5">
      <c r="A68" s="407"/>
      <c r="B68" s="408"/>
      <c r="C68" s="410" t="s">
        <v>41</v>
      </c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5"/>
      <c r="AC68" s="405"/>
      <c r="AD68" s="405"/>
      <c r="AE68" s="405"/>
      <c r="AF68" s="405"/>
      <c r="AG68" s="405"/>
      <c r="AH68" s="405"/>
      <c r="AI68" s="405"/>
      <c r="AJ68" s="405"/>
      <c r="AK68" s="405"/>
      <c r="AL68" s="405"/>
      <c r="AM68" s="405"/>
      <c r="AN68" s="405"/>
      <c r="AO68" s="405"/>
      <c r="AP68" s="405"/>
      <c r="AQ68" s="405"/>
      <c r="AR68" s="405"/>
      <c r="AS68" s="405"/>
      <c r="AT68" s="405"/>
      <c r="AU68" s="405"/>
      <c r="AV68" s="405"/>
      <c r="AW68" s="405"/>
      <c r="AX68" s="405"/>
      <c r="AY68" s="405"/>
      <c r="AZ68" s="405"/>
      <c r="BA68" s="405"/>
      <c r="BB68" s="405"/>
      <c r="BC68" s="405"/>
      <c r="BD68" s="405"/>
      <c r="BE68" s="405"/>
      <c r="BF68" s="405"/>
      <c r="BG68" s="405"/>
      <c r="BH68" s="405"/>
      <c r="BI68" s="405"/>
      <c r="BJ68" s="405"/>
      <c r="BK68" s="405"/>
      <c r="BL68" s="405"/>
      <c r="BM68" s="405"/>
      <c r="BN68" s="405"/>
      <c r="BO68" s="405"/>
      <c r="BP68" s="405"/>
      <c r="BQ68" s="405"/>
      <c r="BR68" s="405"/>
      <c r="BS68" s="405"/>
      <c r="BT68" s="405"/>
      <c r="BU68" s="405"/>
      <c r="BV68" s="405">
        <v>0.2</v>
      </c>
      <c r="BW68" s="405">
        <v>-5.5</v>
      </c>
      <c r="BX68" s="405">
        <v>-7.3</v>
      </c>
      <c r="BY68" s="405">
        <v>-5.3</v>
      </c>
      <c r="BZ68" s="405">
        <v>-6.9</v>
      </c>
      <c r="CA68" s="405">
        <v>-4.7</v>
      </c>
      <c r="CB68" s="405">
        <v>-2.9</v>
      </c>
      <c r="CC68" s="377">
        <v>-1.2</v>
      </c>
      <c r="CD68">
        <v>-2</v>
      </c>
      <c r="CE68">
        <v>-1.4</v>
      </c>
      <c r="CF68">
        <v>0</v>
      </c>
      <c r="CG68">
        <v>2.5</v>
      </c>
      <c r="CH68">
        <v>-0.7</v>
      </c>
      <c r="CI68">
        <v>-4.1</v>
      </c>
      <c r="CJ68">
        <v>-5.9</v>
      </c>
      <c r="CK68">
        <v>-8.2</v>
      </c>
      <c r="CL68">
        <v>-7.8</v>
      </c>
      <c r="CM68">
        <v>-6.3</v>
      </c>
      <c r="CN68">
        <v>-6.8</v>
      </c>
      <c r="CO68">
        <v>-5.9</v>
      </c>
      <c r="CP68">
        <v>-2.9</v>
      </c>
    </row>
    <row r="69" spans="1:94" ht="13.5">
      <c r="A69" s="407"/>
      <c r="B69" s="408"/>
      <c r="C69" s="410" t="s">
        <v>42</v>
      </c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5"/>
      <c r="AG69" s="405"/>
      <c r="AH69" s="405"/>
      <c r="AI69" s="405"/>
      <c r="AJ69" s="405"/>
      <c r="AK69" s="405"/>
      <c r="AL69" s="405"/>
      <c r="AM69" s="405"/>
      <c r="AN69" s="405"/>
      <c r="AO69" s="405"/>
      <c r="AP69" s="405"/>
      <c r="AQ69" s="405"/>
      <c r="AR69" s="405"/>
      <c r="AS69" s="405"/>
      <c r="AT69" s="405"/>
      <c r="AU69" s="405"/>
      <c r="AV69" s="405"/>
      <c r="AW69" s="405"/>
      <c r="AX69" s="405"/>
      <c r="AY69" s="405"/>
      <c r="AZ69" s="405"/>
      <c r="BA69" s="405"/>
      <c r="BB69" s="405"/>
      <c r="BC69" s="405"/>
      <c r="BD69" s="405"/>
      <c r="BE69" s="405"/>
      <c r="BF69" s="405"/>
      <c r="BG69" s="405"/>
      <c r="BH69" s="405"/>
      <c r="BI69" s="405"/>
      <c r="BJ69" s="405"/>
      <c r="BK69" s="405"/>
      <c r="BL69" s="405"/>
      <c r="BM69" s="405"/>
      <c r="BN69" s="405"/>
      <c r="BO69" s="405"/>
      <c r="BP69" s="405"/>
      <c r="BQ69" s="405"/>
      <c r="BR69" s="405"/>
      <c r="BS69" s="405"/>
      <c r="BT69" s="405"/>
      <c r="BU69" s="405"/>
      <c r="BV69" s="405">
        <v>-19.2</v>
      </c>
      <c r="BW69" s="405">
        <v>-19.8</v>
      </c>
      <c r="BX69" s="405">
        <v>-19.3</v>
      </c>
      <c r="BY69" s="405">
        <v>-21.6</v>
      </c>
      <c r="BZ69" s="405">
        <v>-24.8</v>
      </c>
      <c r="CA69" s="405">
        <v>-25.9</v>
      </c>
      <c r="CB69" s="405">
        <v>-21.6</v>
      </c>
      <c r="CC69" s="377">
        <v>-22.8</v>
      </c>
      <c r="CD69">
        <v>-21.3</v>
      </c>
      <c r="CE69">
        <v>-21.5</v>
      </c>
      <c r="CF69">
        <v>-22.3</v>
      </c>
      <c r="CG69">
        <v>-20.8</v>
      </c>
      <c r="CH69">
        <v>-25</v>
      </c>
      <c r="CI69">
        <v>-25.4</v>
      </c>
      <c r="CJ69">
        <v>-30.6</v>
      </c>
      <c r="CK69">
        <v>-32.6</v>
      </c>
      <c r="CL69">
        <v>-30.5</v>
      </c>
      <c r="CM69">
        <v>-26.4</v>
      </c>
      <c r="CN69">
        <v>-26.3</v>
      </c>
      <c r="CO69">
        <v>-21.1</v>
      </c>
      <c r="CP69">
        <v>-16.1</v>
      </c>
    </row>
    <row r="70" spans="1:94" ht="13.5">
      <c r="A70" s="407"/>
      <c r="B70" s="408"/>
      <c r="C70" s="410" t="s">
        <v>43</v>
      </c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5"/>
      <c r="AE70" s="405"/>
      <c r="AF70" s="405"/>
      <c r="AG70" s="405"/>
      <c r="AH70" s="405"/>
      <c r="AI70" s="405"/>
      <c r="AJ70" s="405"/>
      <c r="AK70" s="405"/>
      <c r="AL70" s="405"/>
      <c r="AM70" s="405"/>
      <c r="AN70" s="405"/>
      <c r="AO70" s="405"/>
      <c r="AP70" s="405"/>
      <c r="AQ70" s="405"/>
      <c r="AR70" s="405"/>
      <c r="AS70" s="405"/>
      <c r="AT70" s="405"/>
      <c r="AU70" s="405"/>
      <c r="AV70" s="405"/>
      <c r="AW70" s="405"/>
      <c r="AX70" s="405"/>
      <c r="AY70" s="405"/>
      <c r="AZ70" s="405"/>
      <c r="BA70" s="405"/>
      <c r="BB70" s="405"/>
      <c r="BC70" s="405"/>
      <c r="BD70" s="405"/>
      <c r="BE70" s="405"/>
      <c r="BF70" s="405"/>
      <c r="BG70" s="405"/>
      <c r="BH70" s="405"/>
      <c r="BI70" s="405"/>
      <c r="BJ70" s="405"/>
      <c r="BK70" s="405"/>
      <c r="BL70" s="405"/>
      <c r="BM70" s="405"/>
      <c r="BN70" s="405"/>
      <c r="BO70" s="405"/>
      <c r="BP70" s="405"/>
      <c r="BQ70" s="405"/>
      <c r="BR70" s="405"/>
      <c r="BS70" s="405"/>
      <c r="BT70" s="405"/>
      <c r="BU70" s="405"/>
      <c r="BV70" s="405">
        <v>-11.7</v>
      </c>
      <c r="BW70" s="405">
        <v>-14.1</v>
      </c>
      <c r="BX70" s="405">
        <v>-13.8</v>
      </c>
      <c r="BY70" s="405">
        <v>-11.8</v>
      </c>
      <c r="BZ70" s="405">
        <v>-16.5</v>
      </c>
      <c r="CA70" s="405">
        <v>-14.2</v>
      </c>
      <c r="CB70" s="405">
        <v>-12</v>
      </c>
      <c r="CC70" s="377">
        <v>-14.9</v>
      </c>
      <c r="CD70">
        <v>-14.8</v>
      </c>
      <c r="CE70">
        <v>-15.2</v>
      </c>
      <c r="CF70">
        <v>-15.7</v>
      </c>
      <c r="CG70">
        <v>-17.5</v>
      </c>
      <c r="CH70">
        <v>-20.4</v>
      </c>
      <c r="CI70">
        <v>-22.1</v>
      </c>
      <c r="CJ70">
        <v>-23.4</v>
      </c>
      <c r="CK70">
        <v>-25.5</v>
      </c>
      <c r="CL70">
        <v>-26</v>
      </c>
      <c r="CM70">
        <v>-20.3</v>
      </c>
      <c r="CN70">
        <v>-21.9</v>
      </c>
      <c r="CO70">
        <v>-22.1</v>
      </c>
      <c r="CP70">
        <v>-20.5</v>
      </c>
    </row>
    <row r="71" spans="1:94" ht="13.5">
      <c r="A71" s="407"/>
      <c r="B71" s="408"/>
      <c r="C71" s="411" t="s">
        <v>34</v>
      </c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5"/>
      <c r="U71" s="405"/>
      <c r="V71" s="405"/>
      <c r="W71" s="405"/>
      <c r="X71" s="405"/>
      <c r="Y71" s="405"/>
      <c r="Z71" s="405"/>
      <c r="AA71" s="405"/>
      <c r="AB71" s="405"/>
      <c r="AC71" s="405"/>
      <c r="AD71" s="405"/>
      <c r="AE71" s="405"/>
      <c r="AF71" s="405"/>
      <c r="AG71" s="405"/>
      <c r="AH71" s="405"/>
      <c r="AI71" s="405"/>
      <c r="AJ71" s="405"/>
      <c r="AK71" s="405"/>
      <c r="AL71" s="405"/>
      <c r="AM71" s="405"/>
      <c r="AN71" s="405"/>
      <c r="AO71" s="405"/>
      <c r="AP71" s="405"/>
      <c r="AQ71" s="405"/>
      <c r="AR71" s="405"/>
      <c r="AS71" s="405"/>
      <c r="AT71" s="405"/>
      <c r="AU71" s="405"/>
      <c r="AV71" s="405"/>
      <c r="AW71" s="405"/>
      <c r="AX71" s="405"/>
      <c r="AY71" s="405"/>
      <c r="AZ71" s="405"/>
      <c r="BA71" s="405"/>
      <c r="BB71" s="405"/>
      <c r="BC71" s="405"/>
      <c r="BD71" s="405"/>
      <c r="BE71" s="405"/>
      <c r="BF71" s="405"/>
      <c r="BG71" s="405"/>
      <c r="BH71" s="405"/>
      <c r="BI71" s="405"/>
      <c r="BJ71" s="405"/>
      <c r="BK71" s="405"/>
      <c r="BL71" s="405"/>
      <c r="BM71" s="405"/>
      <c r="BN71" s="405"/>
      <c r="BO71" s="405"/>
      <c r="BP71" s="405"/>
      <c r="BQ71" s="405"/>
      <c r="BR71" s="405"/>
      <c r="BS71" s="405"/>
      <c r="BT71" s="405"/>
      <c r="BU71" s="405"/>
      <c r="BV71" s="405">
        <v>8.3</v>
      </c>
      <c r="BW71" s="405">
        <v>5.7</v>
      </c>
      <c r="BX71" s="405">
        <v>2.1</v>
      </c>
      <c r="BY71" s="405">
        <v>5.2</v>
      </c>
      <c r="BZ71" s="405">
        <v>1.6</v>
      </c>
      <c r="CA71" s="405">
        <v>2.3</v>
      </c>
      <c r="CB71" s="405">
        <v>2.5</v>
      </c>
      <c r="CC71" s="377">
        <v>3.1</v>
      </c>
      <c r="CD71">
        <v>1.3</v>
      </c>
      <c r="CE71">
        <v>3</v>
      </c>
      <c r="CF71">
        <v>1.1</v>
      </c>
      <c r="CG71">
        <v>3.2</v>
      </c>
      <c r="CH71">
        <v>-1</v>
      </c>
      <c r="CI71">
        <v>-0.4</v>
      </c>
      <c r="CJ71">
        <v>-3</v>
      </c>
      <c r="CK71">
        <v>-5</v>
      </c>
      <c r="CL71">
        <v>-5.9</v>
      </c>
      <c r="CM71">
        <v>-2.3</v>
      </c>
      <c r="CN71">
        <v>-4.4</v>
      </c>
      <c r="CO71">
        <v>-4.6</v>
      </c>
      <c r="CP71">
        <v>-4.3</v>
      </c>
    </row>
    <row r="72" spans="1:94" ht="13.5">
      <c r="A72" s="407" t="s">
        <v>175</v>
      </c>
      <c r="B72" s="408" t="s">
        <v>139</v>
      </c>
      <c r="C72" s="409" t="s">
        <v>49</v>
      </c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405"/>
      <c r="W72" s="405"/>
      <c r="X72" s="405"/>
      <c r="Y72" s="405"/>
      <c r="Z72" s="405"/>
      <c r="AA72" s="405"/>
      <c r="AB72" s="405"/>
      <c r="AC72" s="405"/>
      <c r="AD72" s="405"/>
      <c r="AE72" s="405"/>
      <c r="AF72" s="405"/>
      <c r="AG72" s="405"/>
      <c r="AH72" s="405"/>
      <c r="AI72" s="405"/>
      <c r="AJ72" s="405"/>
      <c r="AK72" s="405"/>
      <c r="AL72" s="405"/>
      <c r="AM72" s="405"/>
      <c r="AN72" s="405"/>
      <c r="AO72" s="405"/>
      <c r="AP72" s="405"/>
      <c r="AQ72" s="405"/>
      <c r="AR72" s="405"/>
      <c r="AS72" s="405"/>
      <c r="AT72" s="405"/>
      <c r="AU72" s="405"/>
      <c r="AV72" s="405"/>
      <c r="AW72" s="405"/>
      <c r="AX72" s="405"/>
      <c r="AY72" s="405"/>
      <c r="AZ72" s="405"/>
      <c r="BA72" s="405"/>
      <c r="BB72" s="405"/>
      <c r="BC72" s="405"/>
      <c r="BD72" s="405"/>
      <c r="BE72" s="405"/>
      <c r="BF72" s="405"/>
      <c r="BG72" s="405"/>
      <c r="BH72" s="405"/>
      <c r="BI72" s="405"/>
      <c r="BJ72" s="405"/>
      <c r="BK72" s="405"/>
      <c r="BL72" s="405"/>
      <c r="BM72" s="405"/>
      <c r="BN72" s="405"/>
      <c r="BO72" s="405"/>
      <c r="BP72" s="405"/>
      <c r="BQ72" s="405"/>
      <c r="BR72" s="405"/>
      <c r="BS72" s="405"/>
      <c r="BT72" s="405"/>
      <c r="BU72" s="405"/>
      <c r="BV72" s="405">
        <v>-33.1</v>
      </c>
      <c r="BW72" s="405">
        <v>-25.8</v>
      </c>
      <c r="BX72" s="405">
        <v>-28.6</v>
      </c>
      <c r="BY72" s="405">
        <v>-25.6</v>
      </c>
      <c r="BZ72" s="405">
        <v>-34.7</v>
      </c>
      <c r="CA72" s="405">
        <v>-23.9</v>
      </c>
      <c r="CB72" s="405">
        <v>-24.8</v>
      </c>
      <c r="CC72" s="377">
        <v>-21.3</v>
      </c>
      <c r="CD72">
        <v>-31.7</v>
      </c>
      <c r="CE72">
        <v>-20.9</v>
      </c>
      <c r="CF72">
        <v>-23.9</v>
      </c>
      <c r="CG72">
        <v>-20.3</v>
      </c>
      <c r="CH72">
        <v>-34</v>
      </c>
      <c r="CI72">
        <v>-25.6</v>
      </c>
      <c r="CJ72">
        <v>-30.7</v>
      </c>
      <c r="CK72">
        <v>-29</v>
      </c>
      <c r="CL72">
        <v>-39.3</v>
      </c>
      <c r="CM72">
        <v>-26.6</v>
      </c>
      <c r="CN72">
        <v>-28.7</v>
      </c>
      <c r="CO72">
        <v>-25.3</v>
      </c>
      <c r="CP72">
        <v>-35.2</v>
      </c>
    </row>
    <row r="73" spans="1:94" ht="13.5">
      <c r="A73" s="407"/>
      <c r="B73" s="408"/>
      <c r="C73" s="410" t="s">
        <v>40</v>
      </c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405"/>
      <c r="W73" s="405"/>
      <c r="X73" s="405"/>
      <c r="Y73" s="405"/>
      <c r="Z73" s="405"/>
      <c r="AA73" s="405"/>
      <c r="AB73" s="405"/>
      <c r="AC73" s="405"/>
      <c r="AD73" s="405"/>
      <c r="AE73" s="405"/>
      <c r="AF73" s="405"/>
      <c r="AG73" s="405"/>
      <c r="AH73" s="405"/>
      <c r="AI73" s="405"/>
      <c r="AJ73" s="405"/>
      <c r="AK73" s="405"/>
      <c r="AL73" s="405"/>
      <c r="AM73" s="405"/>
      <c r="AN73" s="405"/>
      <c r="AO73" s="405"/>
      <c r="AP73" s="405"/>
      <c r="AQ73" s="405"/>
      <c r="AR73" s="405"/>
      <c r="AS73" s="405"/>
      <c r="AT73" s="405"/>
      <c r="AU73" s="405"/>
      <c r="AV73" s="405"/>
      <c r="AW73" s="405"/>
      <c r="AX73" s="405"/>
      <c r="AY73" s="405"/>
      <c r="AZ73" s="405"/>
      <c r="BA73" s="405"/>
      <c r="BB73" s="405"/>
      <c r="BC73" s="405"/>
      <c r="BD73" s="405"/>
      <c r="BE73" s="405"/>
      <c r="BF73" s="405"/>
      <c r="BG73" s="405"/>
      <c r="BH73" s="405"/>
      <c r="BI73" s="405"/>
      <c r="BJ73" s="405"/>
      <c r="BK73" s="405"/>
      <c r="BL73" s="405"/>
      <c r="BM73" s="405"/>
      <c r="BN73" s="405"/>
      <c r="BO73" s="405"/>
      <c r="BP73" s="405"/>
      <c r="BQ73" s="405"/>
      <c r="BR73" s="405"/>
      <c r="BS73" s="405"/>
      <c r="BT73" s="405"/>
      <c r="BU73" s="405"/>
      <c r="BV73" s="405">
        <v>-26.3</v>
      </c>
      <c r="BW73" s="405">
        <v>-27.5</v>
      </c>
      <c r="BX73" s="405">
        <v>-27.1</v>
      </c>
      <c r="BY73" s="405">
        <v>-26.7</v>
      </c>
      <c r="BZ73" s="405">
        <v>-28.9</v>
      </c>
      <c r="CA73" s="405">
        <v>-25.2</v>
      </c>
      <c r="CB73" s="405">
        <v>-24.4</v>
      </c>
      <c r="CC73" s="377">
        <v>-20.9</v>
      </c>
      <c r="CD73">
        <v>-25.1</v>
      </c>
      <c r="CE73">
        <v>-21.2</v>
      </c>
      <c r="CF73">
        <v>-21.2</v>
      </c>
      <c r="CG73">
        <v>-18.5</v>
      </c>
      <c r="CH73">
        <v>-25.1</v>
      </c>
      <c r="CI73">
        <v>-25.3</v>
      </c>
      <c r="CJ73">
        <v>-28.7</v>
      </c>
      <c r="CK73">
        <v>-28.9</v>
      </c>
      <c r="CL73">
        <v>-33.2</v>
      </c>
      <c r="CM73">
        <v>-27.5</v>
      </c>
      <c r="CN73">
        <v>-24.4</v>
      </c>
      <c r="CO73">
        <v>-23.5</v>
      </c>
      <c r="CP73">
        <v>-26.6</v>
      </c>
    </row>
    <row r="74" spans="1:94" ht="13.5">
      <c r="A74" s="407"/>
      <c r="B74" s="408"/>
      <c r="C74" s="410" t="s">
        <v>42</v>
      </c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  <c r="T74" s="405"/>
      <c r="U74" s="405"/>
      <c r="V74" s="405"/>
      <c r="W74" s="405"/>
      <c r="X74" s="405"/>
      <c r="Y74" s="405"/>
      <c r="Z74" s="405"/>
      <c r="AA74" s="405"/>
      <c r="AB74" s="405"/>
      <c r="AC74" s="405"/>
      <c r="AD74" s="405"/>
      <c r="AE74" s="405"/>
      <c r="AF74" s="405"/>
      <c r="AG74" s="405"/>
      <c r="AH74" s="405"/>
      <c r="AI74" s="405"/>
      <c r="AJ74" s="405"/>
      <c r="AK74" s="405"/>
      <c r="AL74" s="405"/>
      <c r="AM74" s="405"/>
      <c r="AN74" s="405"/>
      <c r="AO74" s="405"/>
      <c r="AP74" s="405"/>
      <c r="AQ74" s="405"/>
      <c r="AR74" s="405"/>
      <c r="AS74" s="405"/>
      <c r="AT74" s="405"/>
      <c r="AU74" s="405"/>
      <c r="AV74" s="405"/>
      <c r="AW74" s="405"/>
      <c r="AX74" s="405"/>
      <c r="AY74" s="405"/>
      <c r="AZ74" s="405"/>
      <c r="BA74" s="405"/>
      <c r="BB74" s="405"/>
      <c r="BC74" s="405"/>
      <c r="BD74" s="405"/>
      <c r="BE74" s="405"/>
      <c r="BF74" s="405"/>
      <c r="BG74" s="405"/>
      <c r="BH74" s="405"/>
      <c r="BI74" s="405"/>
      <c r="BJ74" s="405"/>
      <c r="BK74" s="405"/>
      <c r="BL74" s="405"/>
      <c r="BM74" s="405"/>
      <c r="BN74" s="405"/>
      <c r="BO74" s="405"/>
      <c r="BP74" s="405"/>
      <c r="BQ74" s="405"/>
      <c r="BR74" s="405"/>
      <c r="BS74" s="405"/>
      <c r="BT74" s="405"/>
      <c r="BU74" s="405"/>
      <c r="BV74" s="405">
        <v>-32.4</v>
      </c>
      <c r="BW74" s="405">
        <v>-26</v>
      </c>
      <c r="BX74" s="405">
        <v>-26.1</v>
      </c>
      <c r="BY74" s="405">
        <v>-24.3</v>
      </c>
      <c r="BZ74" s="405">
        <v>-33</v>
      </c>
      <c r="CA74" s="405">
        <v>-26.8</v>
      </c>
      <c r="CB74" s="405">
        <v>-23.2</v>
      </c>
      <c r="CC74" s="377">
        <v>-20.4</v>
      </c>
      <c r="CD74">
        <v>-30.1</v>
      </c>
      <c r="CE74">
        <v>-22.9</v>
      </c>
      <c r="CF74">
        <v>-24.2</v>
      </c>
      <c r="CG74">
        <v>-21.1</v>
      </c>
      <c r="CH74">
        <v>-37.8</v>
      </c>
      <c r="CI74">
        <v>-32.3</v>
      </c>
      <c r="CJ74">
        <v>-32.7</v>
      </c>
      <c r="CK74">
        <v>-34</v>
      </c>
      <c r="CL74">
        <v>-41.7</v>
      </c>
      <c r="CM74">
        <v>-26.7</v>
      </c>
      <c r="CN74">
        <v>-28.7</v>
      </c>
      <c r="CO74">
        <v>-18.7</v>
      </c>
      <c r="CP74">
        <v>-31.6</v>
      </c>
    </row>
    <row r="75" spans="1:94" ht="13.5">
      <c r="A75" s="407"/>
      <c r="B75" s="408"/>
      <c r="C75" s="410" t="s">
        <v>43</v>
      </c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405"/>
      <c r="R75" s="405"/>
      <c r="S75" s="405"/>
      <c r="T75" s="405"/>
      <c r="U75" s="405"/>
      <c r="V75" s="405"/>
      <c r="W75" s="405"/>
      <c r="X75" s="405"/>
      <c r="Y75" s="405"/>
      <c r="Z75" s="405"/>
      <c r="AA75" s="405"/>
      <c r="AB75" s="405"/>
      <c r="AC75" s="405"/>
      <c r="AD75" s="405"/>
      <c r="AE75" s="405"/>
      <c r="AF75" s="405"/>
      <c r="AG75" s="405"/>
      <c r="AH75" s="405"/>
      <c r="AI75" s="405"/>
      <c r="AJ75" s="405"/>
      <c r="AK75" s="405"/>
      <c r="AL75" s="405"/>
      <c r="AM75" s="405"/>
      <c r="AN75" s="405"/>
      <c r="AO75" s="405"/>
      <c r="AP75" s="405"/>
      <c r="AQ75" s="405"/>
      <c r="AR75" s="405"/>
      <c r="AS75" s="405"/>
      <c r="AT75" s="405"/>
      <c r="AU75" s="405"/>
      <c r="AV75" s="405"/>
      <c r="AW75" s="405"/>
      <c r="AX75" s="405"/>
      <c r="AY75" s="405"/>
      <c r="AZ75" s="405"/>
      <c r="BA75" s="405"/>
      <c r="BB75" s="405"/>
      <c r="BC75" s="405"/>
      <c r="BD75" s="405"/>
      <c r="BE75" s="405"/>
      <c r="BF75" s="405"/>
      <c r="BG75" s="405"/>
      <c r="BH75" s="405"/>
      <c r="BI75" s="405"/>
      <c r="BJ75" s="405"/>
      <c r="BK75" s="405"/>
      <c r="BL75" s="405"/>
      <c r="BM75" s="405"/>
      <c r="BN75" s="405"/>
      <c r="BO75" s="405"/>
      <c r="BP75" s="405"/>
      <c r="BQ75" s="405"/>
      <c r="BR75" s="405"/>
      <c r="BS75" s="405"/>
      <c r="BT75" s="405"/>
      <c r="BU75" s="405"/>
      <c r="BV75" s="405">
        <v>-44.2</v>
      </c>
      <c r="BW75" s="405">
        <v>-29.8</v>
      </c>
      <c r="BX75" s="405">
        <v>-32.8</v>
      </c>
      <c r="BY75" s="405">
        <v>-28.1</v>
      </c>
      <c r="BZ75" s="405">
        <v>-43.4</v>
      </c>
      <c r="CA75" s="405">
        <v>-25.9</v>
      </c>
      <c r="CB75" s="405">
        <v>-27.3</v>
      </c>
      <c r="CC75" s="377">
        <v>-24.3</v>
      </c>
      <c r="CD75">
        <v>-41</v>
      </c>
      <c r="CE75">
        <v>-24.5</v>
      </c>
      <c r="CF75">
        <v>-28.2</v>
      </c>
      <c r="CG75">
        <v>-23.4</v>
      </c>
      <c r="CH75">
        <v>-44.1</v>
      </c>
      <c r="CI75">
        <v>-29.7</v>
      </c>
      <c r="CJ75">
        <v>-34.5</v>
      </c>
      <c r="CK75">
        <v>-31</v>
      </c>
      <c r="CL75">
        <v>-48.4</v>
      </c>
      <c r="CM75">
        <v>-29.4</v>
      </c>
      <c r="CN75">
        <v>-33.2</v>
      </c>
      <c r="CO75">
        <v>-29.1</v>
      </c>
      <c r="CP75">
        <v>-45.4</v>
      </c>
    </row>
    <row r="76" spans="1:94" ht="13.5">
      <c r="A76" s="407"/>
      <c r="B76" s="408"/>
      <c r="C76" s="411" t="s">
        <v>34</v>
      </c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405"/>
      <c r="W76" s="405"/>
      <c r="X76" s="405"/>
      <c r="Y76" s="405"/>
      <c r="Z76" s="405"/>
      <c r="AA76" s="405"/>
      <c r="AB76" s="405"/>
      <c r="AC76" s="405"/>
      <c r="AD76" s="405"/>
      <c r="AE76" s="405"/>
      <c r="AF76" s="405"/>
      <c r="AG76" s="405"/>
      <c r="AH76" s="405"/>
      <c r="AI76" s="405"/>
      <c r="AJ76" s="405"/>
      <c r="AK76" s="405"/>
      <c r="AL76" s="405"/>
      <c r="AM76" s="405"/>
      <c r="AN76" s="405"/>
      <c r="AO76" s="405"/>
      <c r="AP76" s="405"/>
      <c r="AQ76" s="405"/>
      <c r="AR76" s="405"/>
      <c r="AS76" s="405"/>
      <c r="AT76" s="405"/>
      <c r="AU76" s="405"/>
      <c r="AV76" s="405"/>
      <c r="AW76" s="405"/>
      <c r="AX76" s="405"/>
      <c r="AY76" s="405"/>
      <c r="AZ76" s="405"/>
      <c r="BA76" s="405"/>
      <c r="BB76" s="405"/>
      <c r="BC76" s="405"/>
      <c r="BD76" s="405"/>
      <c r="BE76" s="405"/>
      <c r="BF76" s="405"/>
      <c r="BG76" s="405"/>
      <c r="BH76" s="405"/>
      <c r="BI76" s="405"/>
      <c r="BJ76" s="405"/>
      <c r="BK76" s="405"/>
      <c r="BL76" s="405"/>
      <c r="BM76" s="405"/>
      <c r="BN76" s="405"/>
      <c r="BO76" s="405"/>
      <c r="BP76" s="405"/>
      <c r="BQ76" s="405"/>
      <c r="BR76" s="405"/>
      <c r="BS76" s="405"/>
      <c r="BT76" s="405"/>
      <c r="BU76" s="405"/>
      <c r="BV76" s="405">
        <v>-22.8</v>
      </c>
      <c r="BW76" s="405">
        <v>-14.2</v>
      </c>
      <c r="BX76" s="405">
        <v>-23.6</v>
      </c>
      <c r="BY76" s="405">
        <v>-18.8</v>
      </c>
      <c r="BZ76" s="405">
        <v>-27.5</v>
      </c>
      <c r="CA76" s="405">
        <v>-15.7</v>
      </c>
      <c r="CB76" s="405">
        <v>-21.2</v>
      </c>
      <c r="CC76" s="377">
        <v>-16.3</v>
      </c>
      <c r="CD76">
        <v>-25.3</v>
      </c>
      <c r="CE76">
        <v>-12.3</v>
      </c>
      <c r="CF76">
        <v>-19.9</v>
      </c>
      <c r="CG76">
        <v>-16.8</v>
      </c>
      <c r="CH76">
        <v>-27.2</v>
      </c>
      <c r="CI76">
        <v>-15.1</v>
      </c>
      <c r="CJ76">
        <v>-25.3</v>
      </c>
      <c r="CK76">
        <v>-23.3</v>
      </c>
      <c r="CL76">
        <v>-30.9</v>
      </c>
      <c r="CM76">
        <v>-18.9</v>
      </c>
      <c r="CN76">
        <v>-27.2</v>
      </c>
      <c r="CO76">
        <v>-23.6</v>
      </c>
      <c r="CP76">
        <v>-31.4</v>
      </c>
    </row>
    <row r="77" spans="1:94" ht="13.5">
      <c r="A77" s="407"/>
      <c r="B77" s="408" t="s">
        <v>141</v>
      </c>
      <c r="C77" s="409" t="s">
        <v>49</v>
      </c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5"/>
      <c r="U77" s="405"/>
      <c r="V77" s="405"/>
      <c r="W77" s="405"/>
      <c r="X77" s="405"/>
      <c r="Y77" s="405"/>
      <c r="Z77" s="405"/>
      <c r="AA77" s="405"/>
      <c r="AB77" s="405"/>
      <c r="AC77" s="405"/>
      <c r="AD77" s="405"/>
      <c r="AE77" s="405"/>
      <c r="AF77" s="405"/>
      <c r="AG77" s="405"/>
      <c r="AH77" s="405"/>
      <c r="AI77" s="405"/>
      <c r="AJ77" s="405"/>
      <c r="AK77" s="405"/>
      <c r="AL77" s="405"/>
      <c r="AM77" s="405"/>
      <c r="AN77" s="405"/>
      <c r="AO77" s="405"/>
      <c r="AP77" s="405"/>
      <c r="AQ77" s="405"/>
      <c r="AR77" s="405"/>
      <c r="AS77" s="405"/>
      <c r="AT77" s="405"/>
      <c r="AU77" s="405"/>
      <c r="AV77" s="405"/>
      <c r="AW77" s="405"/>
      <c r="AX77" s="405"/>
      <c r="AY77" s="405"/>
      <c r="AZ77" s="405"/>
      <c r="BA77" s="405"/>
      <c r="BB77" s="405"/>
      <c r="BC77" s="405"/>
      <c r="BD77" s="405"/>
      <c r="BE77" s="405"/>
      <c r="BF77" s="405"/>
      <c r="BG77" s="405"/>
      <c r="BH77" s="405"/>
      <c r="BI77" s="405"/>
      <c r="BJ77" s="405"/>
      <c r="BK77" s="405"/>
      <c r="BL77" s="405"/>
      <c r="BM77" s="405"/>
      <c r="BN77" s="405"/>
      <c r="BO77" s="405"/>
      <c r="BP77" s="405"/>
      <c r="BQ77" s="405"/>
      <c r="BR77" s="405"/>
      <c r="BS77" s="405"/>
      <c r="BT77" s="405"/>
      <c r="BU77" s="405"/>
      <c r="BV77" s="405">
        <v>-36</v>
      </c>
      <c r="BW77" s="405">
        <v>-37.9</v>
      </c>
      <c r="BX77" s="405">
        <v>-40.4</v>
      </c>
      <c r="BY77" s="405">
        <v>-42.5</v>
      </c>
      <c r="BZ77" s="405">
        <v>-39.1</v>
      </c>
      <c r="CA77" s="405">
        <v>-37.1</v>
      </c>
      <c r="CB77" s="405">
        <v>-35.8</v>
      </c>
      <c r="CC77" s="377">
        <v>-37</v>
      </c>
      <c r="CD77">
        <v>-35.4</v>
      </c>
      <c r="CE77">
        <v>-34</v>
      </c>
      <c r="CF77">
        <v>-34.4</v>
      </c>
      <c r="CG77">
        <v>-35.6</v>
      </c>
      <c r="CH77">
        <v>-37.6</v>
      </c>
      <c r="CI77">
        <v>-38.9</v>
      </c>
      <c r="CJ77">
        <v>-42.6</v>
      </c>
      <c r="CK77">
        <v>-45.4</v>
      </c>
      <c r="CL77">
        <v>-45.1</v>
      </c>
      <c r="CM77">
        <v>-41.2</v>
      </c>
      <c r="CN77">
        <v>-41.9</v>
      </c>
      <c r="CO77">
        <v>-42.2</v>
      </c>
      <c r="CP77">
        <v>-40.7</v>
      </c>
    </row>
    <row r="78" spans="1:94" ht="13.5">
      <c r="A78" s="407"/>
      <c r="B78" s="408"/>
      <c r="C78" s="410" t="s">
        <v>40</v>
      </c>
      <c r="D78" s="405"/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Q78" s="405"/>
      <c r="R78" s="405"/>
      <c r="S78" s="405"/>
      <c r="T78" s="405"/>
      <c r="U78" s="405"/>
      <c r="V78" s="405"/>
      <c r="W78" s="405"/>
      <c r="X78" s="405"/>
      <c r="Y78" s="405"/>
      <c r="Z78" s="405"/>
      <c r="AA78" s="405"/>
      <c r="AB78" s="405"/>
      <c r="AC78" s="405"/>
      <c r="AD78" s="405"/>
      <c r="AE78" s="405"/>
      <c r="AF78" s="405"/>
      <c r="AG78" s="405"/>
      <c r="AH78" s="405"/>
      <c r="AI78" s="405"/>
      <c r="AJ78" s="405"/>
      <c r="AK78" s="405"/>
      <c r="AL78" s="405"/>
      <c r="AM78" s="405"/>
      <c r="AN78" s="405"/>
      <c r="AO78" s="405"/>
      <c r="AP78" s="405"/>
      <c r="AQ78" s="405"/>
      <c r="AR78" s="405"/>
      <c r="AS78" s="405"/>
      <c r="AT78" s="405"/>
      <c r="AU78" s="405"/>
      <c r="AV78" s="405"/>
      <c r="AW78" s="405"/>
      <c r="AX78" s="405"/>
      <c r="AY78" s="405"/>
      <c r="AZ78" s="405"/>
      <c r="BA78" s="405"/>
      <c r="BB78" s="405"/>
      <c r="BC78" s="405"/>
      <c r="BD78" s="405"/>
      <c r="BE78" s="405"/>
      <c r="BF78" s="405"/>
      <c r="BG78" s="405"/>
      <c r="BH78" s="405"/>
      <c r="BI78" s="405"/>
      <c r="BJ78" s="405"/>
      <c r="BK78" s="405"/>
      <c r="BL78" s="405"/>
      <c r="BM78" s="405"/>
      <c r="BN78" s="405"/>
      <c r="BO78" s="405"/>
      <c r="BP78" s="405"/>
      <c r="BQ78" s="405"/>
      <c r="BR78" s="405"/>
      <c r="BS78" s="405"/>
      <c r="BT78" s="405"/>
      <c r="BU78" s="405"/>
      <c r="BV78" s="405">
        <v>-32.2</v>
      </c>
      <c r="BW78" s="405">
        <v>-37.7</v>
      </c>
      <c r="BX78" s="405">
        <v>-40</v>
      </c>
      <c r="BY78" s="405">
        <v>-42.9</v>
      </c>
      <c r="BZ78" s="405">
        <v>-39.7</v>
      </c>
      <c r="CA78" s="405">
        <v>-39</v>
      </c>
      <c r="CB78" s="405">
        <v>-36.8</v>
      </c>
      <c r="CC78" s="377">
        <v>-36</v>
      </c>
      <c r="CD78">
        <v>-34.4</v>
      </c>
      <c r="CE78">
        <v>-33.2</v>
      </c>
      <c r="CF78">
        <v>-31.9</v>
      </c>
      <c r="CG78">
        <v>-32</v>
      </c>
      <c r="CH78">
        <v>-33</v>
      </c>
      <c r="CI78">
        <v>-36.5</v>
      </c>
      <c r="CJ78">
        <v>-41.6</v>
      </c>
      <c r="CK78">
        <v>-45.5</v>
      </c>
      <c r="CL78">
        <v>-44.5</v>
      </c>
      <c r="CM78">
        <v>-42.2</v>
      </c>
      <c r="CN78">
        <v>-40.2</v>
      </c>
      <c r="CO78">
        <v>-40.1</v>
      </c>
      <c r="CP78">
        <v>-36.7</v>
      </c>
    </row>
    <row r="79" spans="1:94" ht="13.5">
      <c r="A79" s="407"/>
      <c r="B79" s="408"/>
      <c r="C79" s="410" t="s">
        <v>42</v>
      </c>
      <c r="D79" s="405"/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Q79" s="405"/>
      <c r="R79" s="405"/>
      <c r="S79" s="405"/>
      <c r="T79" s="405"/>
      <c r="U79" s="405"/>
      <c r="V79" s="405"/>
      <c r="W79" s="405"/>
      <c r="X79" s="405"/>
      <c r="Y79" s="405"/>
      <c r="Z79" s="405"/>
      <c r="AA79" s="405"/>
      <c r="AB79" s="405"/>
      <c r="AC79" s="405"/>
      <c r="AD79" s="405"/>
      <c r="AE79" s="405"/>
      <c r="AF79" s="405"/>
      <c r="AG79" s="405"/>
      <c r="AH79" s="405"/>
      <c r="AI79" s="405"/>
      <c r="AJ79" s="405"/>
      <c r="AK79" s="405"/>
      <c r="AL79" s="405"/>
      <c r="AM79" s="405"/>
      <c r="AN79" s="405"/>
      <c r="AO79" s="405"/>
      <c r="AP79" s="405"/>
      <c r="AQ79" s="405"/>
      <c r="AR79" s="405"/>
      <c r="AS79" s="405"/>
      <c r="AT79" s="405"/>
      <c r="AU79" s="405"/>
      <c r="AV79" s="405"/>
      <c r="AW79" s="405"/>
      <c r="AX79" s="405"/>
      <c r="AY79" s="405"/>
      <c r="AZ79" s="405"/>
      <c r="BA79" s="405"/>
      <c r="BB79" s="405"/>
      <c r="BC79" s="405"/>
      <c r="BD79" s="405"/>
      <c r="BE79" s="405"/>
      <c r="BF79" s="405"/>
      <c r="BG79" s="405"/>
      <c r="BH79" s="405"/>
      <c r="BI79" s="405"/>
      <c r="BJ79" s="405"/>
      <c r="BK79" s="405"/>
      <c r="BL79" s="405"/>
      <c r="BM79" s="405"/>
      <c r="BN79" s="405"/>
      <c r="BO79" s="405"/>
      <c r="BP79" s="405"/>
      <c r="BQ79" s="405"/>
      <c r="BR79" s="405"/>
      <c r="BS79" s="405"/>
      <c r="BT79" s="405"/>
      <c r="BU79" s="405"/>
      <c r="BV79" s="405">
        <v>-38.3</v>
      </c>
      <c r="BW79" s="405">
        <v>-40.8</v>
      </c>
      <c r="BX79" s="405">
        <v>-39.1</v>
      </c>
      <c r="BY79" s="405">
        <v>-40.9</v>
      </c>
      <c r="BZ79" s="405">
        <v>-40.4</v>
      </c>
      <c r="CA79" s="405">
        <v>-39.7</v>
      </c>
      <c r="CB79" s="405">
        <v>-36.5</v>
      </c>
      <c r="CC79" s="377">
        <v>-40.7</v>
      </c>
      <c r="CD79">
        <v>-39.3</v>
      </c>
      <c r="CE79">
        <v>-37.9</v>
      </c>
      <c r="CF79">
        <v>-38.7</v>
      </c>
      <c r="CG79">
        <v>-39</v>
      </c>
      <c r="CH79">
        <v>-43.8</v>
      </c>
      <c r="CI79">
        <v>-44.7</v>
      </c>
      <c r="CJ79">
        <v>-49.1</v>
      </c>
      <c r="CK79">
        <v>-51.1</v>
      </c>
      <c r="CL79">
        <v>-49.5</v>
      </c>
      <c r="CM79">
        <v>-41.6</v>
      </c>
      <c r="CN79">
        <v>-42.3</v>
      </c>
      <c r="CO79">
        <v>-39.6</v>
      </c>
      <c r="CP79">
        <v>-36.8</v>
      </c>
    </row>
    <row r="80" spans="1:94" ht="13.5">
      <c r="A80" s="407"/>
      <c r="B80" s="408"/>
      <c r="C80" s="410" t="s">
        <v>43</v>
      </c>
      <c r="D80" s="405"/>
      <c r="E80" s="405"/>
      <c r="F80" s="405"/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Q80" s="405"/>
      <c r="R80" s="405"/>
      <c r="S80" s="405"/>
      <c r="T80" s="405"/>
      <c r="U80" s="405"/>
      <c r="V80" s="405"/>
      <c r="W80" s="405"/>
      <c r="X80" s="405"/>
      <c r="Y80" s="405"/>
      <c r="Z80" s="405"/>
      <c r="AA80" s="405"/>
      <c r="AB80" s="405"/>
      <c r="AC80" s="405"/>
      <c r="AD80" s="405"/>
      <c r="AE80" s="405"/>
      <c r="AF80" s="405"/>
      <c r="AG80" s="405"/>
      <c r="AH80" s="405"/>
      <c r="AI80" s="405"/>
      <c r="AJ80" s="405"/>
      <c r="AK80" s="405"/>
      <c r="AL80" s="405"/>
      <c r="AM80" s="405"/>
      <c r="AN80" s="405"/>
      <c r="AO80" s="405"/>
      <c r="AP80" s="405"/>
      <c r="AQ80" s="405"/>
      <c r="AR80" s="405"/>
      <c r="AS80" s="405"/>
      <c r="AT80" s="405"/>
      <c r="AU80" s="405"/>
      <c r="AV80" s="405"/>
      <c r="AW80" s="405"/>
      <c r="AX80" s="405"/>
      <c r="AY80" s="405"/>
      <c r="AZ80" s="405"/>
      <c r="BA80" s="405"/>
      <c r="BB80" s="405"/>
      <c r="BC80" s="405"/>
      <c r="BD80" s="405"/>
      <c r="BE80" s="405"/>
      <c r="BF80" s="405"/>
      <c r="BG80" s="405"/>
      <c r="BH80" s="405"/>
      <c r="BI80" s="405"/>
      <c r="BJ80" s="405"/>
      <c r="BK80" s="405"/>
      <c r="BL80" s="405"/>
      <c r="BM80" s="405"/>
      <c r="BN80" s="405"/>
      <c r="BO80" s="405"/>
      <c r="BP80" s="405"/>
      <c r="BQ80" s="405"/>
      <c r="BR80" s="405"/>
      <c r="BS80" s="405"/>
      <c r="BT80" s="405"/>
      <c r="BU80" s="405"/>
      <c r="BV80" s="405">
        <v>-45.6</v>
      </c>
      <c r="BW80" s="405">
        <v>-44.1</v>
      </c>
      <c r="BX80" s="405">
        <v>-46.5</v>
      </c>
      <c r="BY80" s="405">
        <v>-48.6</v>
      </c>
      <c r="BZ80" s="405">
        <v>-43.3</v>
      </c>
      <c r="CA80" s="405">
        <v>-40</v>
      </c>
      <c r="CB80" s="405">
        <v>-39.4</v>
      </c>
      <c r="CC80" s="377">
        <v>-41.9</v>
      </c>
      <c r="CD80">
        <v>-39.8</v>
      </c>
      <c r="CE80">
        <v>-38.9</v>
      </c>
      <c r="CF80">
        <v>-40</v>
      </c>
      <c r="CG80">
        <v>-42.2</v>
      </c>
      <c r="CH80">
        <v>-45</v>
      </c>
      <c r="CI80">
        <v>-45.2</v>
      </c>
      <c r="CJ80">
        <v>-47.8</v>
      </c>
      <c r="CK80">
        <v>-49.3</v>
      </c>
      <c r="CL80">
        <v>-50.2</v>
      </c>
      <c r="CM80">
        <v>-44.1</v>
      </c>
      <c r="CN80">
        <v>-47</v>
      </c>
      <c r="CO80">
        <v>-47.8</v>
      </c>
      <c r="CP80">
        <v>-47.7</v>
      </c>
    </row>
    <row r="81" spans="1:94" ht="13.5">
      <c r="A81" s="407"/>
      <c r="B81" s="408"/>
      <c r="C81" s="411" t="s">
        <v>34</v>
      </c>
      <c r="D81" s="405"/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5"/>
      <c r="T81" s="405"/>
      <c r="U81" s="405"/>
      <c r="V81" s="405"/>
      <c r="W81" s="405"/>
      <c r="X81" s="405"/>
      <c r="Y81" s="405"/>
      <c r="Z81" s="405"/>
      <c r="AA81" s="405"/>
      <c r="AB81" s="405"/>
      <c r="AC81" s="405"/>
      <c r="AD81" s="405"/>
      <c r="AE81" s="405"/>
      <c r="AF81" s="405"/>
      <c r="AG81" s="405"/>
      <c r="AH81" s="405"/>
      <c r="AI81" s="405"/>
      <c r="AJ81" s="405"/>
      <c r="AK81" s="405"/>
      <c r="AL81" s="405"/>
      <c r="AM81" s="405"/>
      <c r="AN81" s="405"/>
      <c r="AO81" s="405"/>
      <c r="AP81" s="405"/>
      <c r="AQ81" s="405"/>
      <c r="AR81" s="405"/>
      <c r="AS81" s="405"/>
      <c r="AT81" s="405"/>
      <c r="AU81" s="405"/>
      <c r="AV81" s="405"/>
      <c r="AW81" s="405"/>
      <c r="AX81" s="405"/>
      <c r="AY81" s="405"/>
      <c r="AZ81" s="405"/>
      <c r="BA81" s="405"/>
      <c r="BB81" s="405"/>
      <c r="BC81" s="405"/>
      <c r="BD81" s="405"/>
      <c r="BE81" s="405"/>
      <c r="BF81" s="405"/>
      <c r="BG81" s="405"/>
      <c r="BH81" s="405"/>
      <c r="BI81" s="405"/>
      <c r="BJ81" s="405"/>
      <c r="BK81" s="405"/>
      <c r="BL81" s="405"/>
      <c r="BM81" s="405"/>
      <c r="BN81" s="405"/>
      <c r="BO81" s="405"/>
      <c r="BP81" s="405"/>
      <c r="BQ81" s="405"/>
      <c r="BR81" s="405"/>
      <c r="BS81" s="405"/>
      <c r="BT81" s="405"/>
      <c r="BU81" s="405"/>
      <c r="BV81" s="405">
        <v>-21.9</v>
      </c>
      <c r="BW81" s="405">
        <v>-23.9</v>
      </c>
      <c r="BX81" s="405">
        <v>-28.8</v>
      </c>
      <c r="BY81" s="405">
        <v>-29.4</v>
      </c>
      <c r="BZ81" s="405">
        <v>-28.6</v>
      </c>
      <c r="CA81" s="405">
        <v>-26.2</v>
      </c>
      <c r="CB81" s="405">
        <v>-26.4</v>
      </c>
      <c r="CC81" s="377">
        <v>-27.6</v>
      </c>
      <c r="CD81">
        <v>-26.2</v>
      </c>
      <c r="CE81">
        <v>-23.3</v>
      </c>
      <c r="CF81">
        <v>-25.4</v>
      </c>
      <c r="CG81">
        <v>-27.1</v>
      </c>
      <c r="CH81">
        <v>-27.9</v>
      </c>
      <c r="CI81">
        <v>-27.8</v>
      </c>
      <c r="CJ81">
        <v>-30.6</v>
      </c>
      <c r="CK81">
        <v>-34</v>
      </c>
      <c r="CL81">
        <v>-33.7</v>
      </c>
      <c r="CM81">
        <v>-33.3</v>
      </c>
      <c r="CN81">
        <v>-34.1</v>
      </c>
      <c r="CO81">
        <v>-35.7</v>
      </c>
      <c r="CP81">
        <v>-35.3</v>
      </c>
    </row>
    <row r="82" spans="1:94" ht="13.5">
      <c r="A82" s="407" t="s">
        <v>79</v>
      </c>
      <c r="B82" s="408" t="s">
        <v>141</v>
      </c>
      <c r="C82" s="409" t="s">
        <v>49</v>
      </c>
      <c r="D82" s="405"/>
      <c r="E82" s="405"/>
      <c r="F82" s="405"/>
      <c r="G82" s="405"/>
      <c r="H82" s="405"/>
      <c r="I82" s="405"/>
      <c r="J82" s="405"/>
      <c r="K82" s="405"/>
      <c r="L82" s="405"/>
      <c r="M82" s="405"/>
      <c r="N82" s="405"/>
      <c r="O82" s="405"/>
      <c r="P82" s="405"/>
      <c r="Q82" s="405"/>
      <c r="R82" s="405"/>
      <c r="S82" s="405"/>
      <c r="T82" s="405"/>
      <c r="U82" s="405"/>
      <c r="V82" s="405"/>
      <c r="W82" s="405"/>
      <c r="X82" s="405"/>
      <c r="Y82" s="405"/>
      <c r="Z82" s="405"/>
      <c r="AA82" s="405"/>
      <c r="AB82" s="405"/>
      <c r="AC82" s="405"/>
      <c r="AD82" s="405"/>
      <c r="AE82" s="405"/>
      <c r="AF82" s="405"/>
      <c r="AG82" s="405"/>
      <c r="AH82" s="405"/>
      <c r="AI82" s="405"/>
      <c r="AJ82" s="405"/>
      <c r="AK82" s="405"/>
      <c r="AL82" s="405"/>
      <c r="AM82" s="405"/>
      <c r="AN82" s="405"/>
      <c r="AO82" s="405"/>
      <c r="AP82" s="405"/>
      <c r="AQ82" s="405"/>
      <c r="AR82" s="405"/>
      <c r="AS82" s="405"/>
      <c r="AT82" s="405">
        <v>-0.1</v>
      </c>
      <c r="AU82" s="405">
        <v>1.2</v>
      </c>
      <c r="AV82" s="405">
        <v>-3.7</v>
      </c>
      <c r="AW82" s="405">
        <v>-9.3</v>
      </c>
      <c r="AX82" s="405">
        <v>-18.2</v>
      </c>
      <c r="AY82" s="405">
        <v>-20.9</v>
      </c>
      <c r="AZ82" s="405">
        <v>-28.8</v>
      </c>
      <c r="BA82" s="405">
        <v>-34.9</v>
      </c>
      <c r="BB82" s="405">
        <v>-39.8</v>
      </c>
      <c r="BC82" s="405">
        <v>-34.1</v>
      </c>
      <c r="BD82" s="405">
        <v>-42.2</v>
      </c>
      <c r="BE82" s="405">
        <v>-45.4</v>
      </c>
      <c r="BF82" s="405">
        <v>-40.6</v>
      </c>
      <c r="BG82" s="405">
        <v>-31.1</v>
      </c>
      <c r="BH82" s="405">
        <v>-26</v>
      </c>
      <c r="BI82" s="405">
        <v>-29.6</v>
      </c>
      <c r="BJ82" s="405">
        <v>-31.4</v>
      </c>
      <c r="BK82" s="405">
        <v>-31.7</v>
      </c>
      <c r="BL82" s="405">
        <v>-32.3</v>
      </c>
      <c r="BM82" s="405">
        <v>-32.7</v>
      </c>
      <c r="BN82" s="405">
        <v>-28.3</v>
      </c>
      <c r="BO82" s="405">
        <v>-22.8</v>
      </c>
      <c r="BP82" s="405">
        <v>-26.5</v>
      </c>
      <c r="BQ82" s="405">
        <v>-25.9</v>
      </c>
      <c r="BR82" s="405">
        <v>-27.1</v>
      </c>
      <c r="BS82" s="405">
        <v>-27.9</v>
      </c>
      <c r="BT82" s="405">
        <v>-33.3</v>
      </c>
      <c r="BU82" s="405">
        <v>-43.6</v>
      </c>
      <c r="BV82" s="405">
        <v>-49</v>
      </c>
      <c r="BW82" s="405">
        <v>-49.7</v>
      </c>
      <c r="BX82" s="405">
        <v>-53.3</v>
      </c>
      <c r="BY82" s="405">
        <v>-53.9</v>
      </c>
      <c r="BZ82" s="405">
        <v>-47.9</v>
      </c>
      <c r="CA82" s="405">
        <v>-42.8</v>
      </c>
      <c r="CB82" s="405">
        <v>-41.5</v>
      </c>
      <c r="CC82" s="377">
        <v>-41.4</v>
      </c>
      <c r="CD82">
        <v>-39.2</v>
      </c>
      <c r="CE82">
        <v>-35</v>
      </c>
      <c r="CF82">
        <v>-36.3</v>
      </c>
      <c r="CG82">
        <v>-37.4</v>
      </c>
      <c r="CH82">
        <v>-42.8</v>
      </c>
      <c r="CI82">
        <v>-40</v>
      </c>
      <c r="CJ82">
        <v>-48.1</v>
      </c>
      <c r="CK82">
        <v>-49.8</v>
      </c>
      <c r="CL82">
        <v>-50.1</v>
      </c>
      <c r="CM82">
        <v>-44.5</v>
      </c>
      <c r="CN82">
        <v>-45.1</v>
      </c>
      <c r="CO82">
        <v>-44.5</v>
      </c>
      <c r="CP82">
        <v>-45.1</v>
      </c>
    </row>
    <row r="83" spans="1:94" ht="13.5">
      <c r="A83" s="407"/>
      <c r="B83" s="408"/>
      <c r="C83" s="410" t="s">
        <v>40</v>
      </c>
      <c r="D83" s="405">
        <v>-20.1</v>
      </c>
      <c r="E83" s="405">
        <v>-23.8</v>
      </c>
      <c r="F83" s="405">
        <v>-33</v>
      </c>
      <c r="G83" s="405">
        <v>-26.5</v>
      </c>
      <c r="H83" s="405">
        <v>-27.7</v>
      </c>
      <c r="I83" s="405">
        <v>-22.6</v>
      </c>
      <c r="J83" s="405">
        <v>-30.3</v>
      </c>
      <c r="K83" s="405">
        <v>-27.4</v>
      </c>
      <c r="L83" s="405">
        <v>-27.5</v>
      </c>
      <c r="M83" s="405">
        <v>-29</v>
      </c>
      <c r="N83" s="405">
        <v>-30.5</v>
      </c>
      <c r="O83" s="405">
        <v>-20.9</v>
      </c>
      <c r="P83" s="405">
        <v>-18.9</v>
      </c>
      <c r="Q83" s="405">
        <v>-14.8</v>
      </c>
      <c r="R83" s="405">
        <v>-13.2</v>
      </c>
      <c r="S83" s="405">
        <v>-5.9</v>
      </c>
      <c r="T83" s="405">
        <v>-7.6</v>
      </c>
      <c r="U83" s="405">
        <v>-2.4</v>
      </c>
      <c r="V83" s="405">
        <v>-10.1</v>
      </c>
      <c r="W83" s="405">
        <v>-7.2</v>
      </c>
      <c r="X83" s="405">
        <v>-11.1</v>
      </c>
      <c r="Y83" s="405">
        <v>-15.1</v>
      </c>
      <c r="Z83" s="405">
        <v>-23.4</v>
      </c>
      <c r="AA83" s="405">
        <v>-23.2</v>
      </c>
      <c r="AB83" s="405">
        <v>-27.7</v>
      </c>
      <c r="AC83" s="405">
        <v>-24.7</v>
      </c>
      <c r="AD83" s="405">
        <v>-27.2</v>
      </c>
      <c r="AE83" s="405">
        <v>-19.6</v>
      </c>
      <c r="AF83" s="405">
        <v>-8.6</v>
      </c>
      <c r="AG83" s="405">
        <v>1.2</v>
      </c>
      <c r="AH83" s="405">
        <v>6.3</v>
      </c>
      <c r="AI83" s="405">
        <v>10.8</v>
      </c>
      <c r="AJ83" s="405">
        <v>8.7</v>
      </c>
      <c r="AK83" s="405">
        <v>11.7</v>
      </c>
      <c r="AL83" s="405">
        <v>6</v>
      </c>
      <c r="AM83" s="405">
        <v>7.8</v>
      </c>
      <c r="AN83" s="405">
        <v>7.3</v>
      </c>
      <c r="AO83" s="405">
        <v>11.4</v>
      </c>
      <c r="AP83" s="405">
        <v>-0.3</v>
      </c>
      <c r="AQ83" s="405">
        <v>3.9</v>
      </c>
      <c r="AR83" s="405">
        <v>1.4</v>
      </c>
      <c r="AS83" s="405">
        <v>3</v>
      </c>
      <c r="AT83" s="405">
        <v>0.3</v>
      </c>
      <c r="AU83" s="405">
        <v>1</v>
      </c>
      <c r="AV83" s="405">
        <v>-5.4</v>
      </c>
      <c r="AW83" s="405">
        <v>-12.6</v>
      </c>
      <c r="AX83" s="405">
        <v>-28.7</v>
      </c>
      <c r="AY83" s="405">
        <v>-32.3</v>
      </c>
      <c r="AZ83" s="405">
        <v>-39.9</v>
      </c>
      <c r="BA83" s="405">
        <v>-44.8</v>
      </c>
      <c r="BB83" s="405">
        <v>-49.3</v>
      </c>
      <c r="BC83" s="405">
        <v>-43.4</v>
      </c>
      <c r="BD83" s="405">
        <v>-49</v>
      </c>
      <c r="BE83" s="405">
        <v>-51</v>
      </c>
      <c r="BF83" s="405">
        <v>-46.5</v>
      </c>
      <c r="BG83" s="405">
        <v>-36.5</v>
      </c>
      <c r="BH83" s="405">
        <v>-32.2</v>
      </c>
      <c r="BI83" s="405">
        <v>-28.3</v>
      </c>
      <c r="BJ83" s="405">
        <v>-28</v>
      </c>
      <c r="BK83" s="405">
        <v>-30.7</v>
      </c>
      <c r="BL83" s="405">
        <v>-32.4</v>
      </c>
      <c r="BM83" s="405">
        <v>-30.3</v>
      </c>
      <c r="BN83" s="405">
        <v>-27.2</v>
      </c>
      <c r="BO83" s="405">
        <v>-20.8</v>
      </c>
      <c r="BP83" s="405">
        <v>-20.7</v>
      </c>
      <c r="BQ83" s="405">
        <v>-16.9</v>
      </c>
      <c r="BR83" s="405">
        <v>-18.6</v>
      </c>
      <c r="BS83" s="405">
        <v>-17.7</v>
      </c>
      <c r="BT83" s="405">
        <v>-24.6</v>
      </c>
      <c r="BU83" s="405">
        <v>-35.6</v>
      </c>
      <c r="BV83" s="405">
        <v>-47.4</v>
      </c>
      <c r="BW83" s="405">
        <v>-51.9</v>
      </c>
      <c r="BX83" s="405">
        <v>-57.5</v>
      </c>
      <c r="BY83" s="405">
        <v>-57.6</v>
      </c>
      <c r="BZ83" s="405">
        <v>-50.9</v>
      </c>
      <c r="CA83" s="405">
        <v>-46.2</v>
      </c>
      <c r="CB83" s="405">
        <v>-41.5</v>
      </c>
      <c r="CC83" s="377">
        <v>-36.5</v>
      </c>
      <c r="CD83">
        <v>-33</v>
      </c>
      <c r="CE83">
        <v>-28.5</v>
      </c>
      <c r="CF83">
        <v>-28.5</v>
      </c>
      <c r="CG83">
        <v>-27.7</v>
      </c>
      <c r="CH83">
        <v>-37.3</v>
      </c>
      <c r="CI83">
        <v>-38.3</v>
      </c>
      <c r="CJ83">
        <v>-49.2</v>
      </c>
      <c r="CK83">
        <v>-51.9</v>
      </c>
      <c r="CL83">
        <v>-52.1</v>
      </c>
      <c r="CM83">
        <v>-44.8</v>
      </c>
      <c r="CN83">
        <v>-43.7</v>
      </c>
      <c r="CO83">
        <v>-38.5</v>
      </c>
      <c r="CP83">
        <v>-38.2</v>
      </c>
    </row>
    <row r="84" spans="1:94" ht="13.5">
      <c r="A84" s="407"/>
      <c r="B84" s="408"/>
      <c r="C84" s="410" t="s">
        <v>41</v>
      </c>
      <c r="D84" s="405">
        <v>-31.6</v>
      </c>
      <c r="E84" s="405">
        <v>-26.6</v>
      </c>
      <c r="F84" s="405">
        <v>-30.9</v>
      </c>
      <c r="G84" s="405">
        <v>-27.2</v>
      </c>
      <c r="H84" s="405">
        <v>-28.2</v>
      </c>
      <c r="I84" s="405">
        <v>-31.1</v>
      </c>
      <c r="J84" s="405">
        <v>-33.1</v>
      </c>
      <c r="K84" s="405">
        <v>-35.9</v>
      </c>
      <c r="L84" s="405">
        <v>-33.3</v>
      </c>
      <c r="M84" s="405">
        <v>-33.8</v>
      </c>
      <c r="N84" s="405">
        <v>-34.2</v>
      </c>
      <c r="O84" s="405">
        <v>-30</v>
      </c>
      <c r="P84" s="405">
        <v>-33.9</v>
      </c>
      <c r="Q84" s="405">
        <v>-32.7</v>
      </c>
      <c r="R84" s="405">
        <v>-31.5</v>
      </c>
      <c r="S84" s="405">
        <v>-26</v>
      </c>
      <c r="T84" s="405">
        <v>-24.4</v>
      </c>
      <c r="U84" s="405">
        <v>-23.5</v>
      </c>
      <c r="V84" s="405">
        <v>-23.1</v>
      </c>
      <c r="W84" s="405">
        <v>-23.9</v>
      </c>
      <c r="X84" s="405">
        <v>-22.8</v>
      </c>
      <c r="Y84" s="405">
        <v>-19.2</v>
      </c>
      <c r="Z84" s="405">
        <v>-23.3</v>
      </c>
      <c r="AA84" s="405">
        <v>-17.4</v>
      </c>
      <c r="AB84" s="405">
        <v>-17.5</v>
      </c>
      <c r="AC84" s="405">
        <v>-16.1</v>
      </c>
      <c r="AD84" s="405">
        <v>-14.4</v>
      </c>
      <c r="AE84" s="405">
        <v>-8</v>
      </c>
      <c r="AF84" s="405">
        <v>-4.8</v>
      </c>
      <c r="AG84" s="405">
        <v>6.1</v>
      </c>
      <c r="AH84" s="405">
        <v>7.7</v>
      </c>
      <c r="AI84" s="405">
        <v>10.4</v>
      </c>
      <c r="AJ84" s="405">
        <v>10.7</v>
      </c>
      <c r="AK84" s="405">
        <v>11.3</v>
      </c>
      <c r="AL84" s="405">
        <v>7.9</v>
      </c>
      <c r="AM84" s="405">
        <v>2.2</v>
      </c>
      <c r="AN84" s="405">
        <v>6.3</v>
      </c>
      <c r="AO84" s="405">
        <v>13.4</v>
      </c>
      <c r="AP84" s="405">
        <v>6.9</v>
      </c>
      <c r="AQ84" s="405">
        <v>7.2</v>
      </c>
      <c r="AR84" s="405">
        <v>8.2</v>
      </c>
      <c r="AS84" s="405">
        <v>7.2</v>
      </c>
      <c r="AT84" s="405">
        <v>-1</v>
      </c>
      <c r="AU84" s="405">
        <v>-1.2</v>
      </c>
      <c r="AV84" s="405">
        <v>-5.8</v>
      </c>
      <c r="AW84" s="405">
        <v>-4.9</v>
      </c>
      <c r="AX84" s="405">
        <v>-13.2</v>
      </c>
      <c r="AY84" s="405">
        <v>-17.8</v>
      </c>
      <c r="AZ84" s="405">
        <v>-22.2</v>
      </c>
      <c r="BA84" s="405">
        <v>-25</v>
      </c>
      <c r="BB84" s="405">
        <v>-28.3</v>
      </c>
      <c r="BC84" s="405">
        <v>-28.3</v>
      </c>
      <c r="BD84" s="405">
        <v>-32.7</v>
      </c>
      <c r="BE84" s="405">
        <v>-32.4</v>
      </c>
      <c r="BF84" s="405">
        <v>-27.2</v>
      </c>
      <c r="BG84" s="405">
        <v>-22.7</v>
      </c>
      <c r="BH84" s="405">
        <v>-24.5</v>
      </c>
      <c r="BI84" s="405">
        <v>-25.6</v>
      </c>
      <c r="BJ84" s="405">
        <v>-28</v>
      </c>
      <c r="BK84" s="405">
        <v>-26.4</v>
      </c>
      <c r="BL84" s="405">
        <v>-28.2</v>
      </c>
      <c r="BM84" s="405">
        <v>-26.7</v>
      </c>
      <c r="BN84" s="405">
        <v>-20.8</v>
      </c>
      <c r="BO84" s="405">
        <v>-18.5</v>
      </c>
      <c r="BP84" s="405">
        <v>-21.4</v>
      </c>
      <c r="BQ84" s="405">
        <v>-20.6</v>
      </c>
      <c r="BR84" s="405">
        <v>-21.5</v>
      </c>
      <c r="BS84" s="405">
        <v>-30.3</v>
      </c>
      <c r="BT84" s="405">
        <v>-36.4</v>
      </c>
      <c r="BU84" s="405">
        <v>-45.1</v>
      </c>
      <c r="BV84" s="405">
        <v>-50</v>
      </c>
      <c r="BW84" s="405">
        <v>-53.5</v>
      </c>
      <c r="BX84" s="405">
        <v>-56.2</v>
      </c>
      <c r="BY84" s="405">
        <v>-53.6</v>
      </c>
      <c r="BZ84" s="405">
        <v>-46.7</v>
      </c>
      <c r="CA84" s="405">
        <v>-42.9</v>
      </c>
      <c r="CB84" s="405">
        <v>-41.8</v>
      </c>
      <c r="CC84" s="377">
        <v>-41.1</v>
      </c>
      <c r="CD84">
        <v>-40.2</v>
      </c>
      <c r="CE84">
        <v>-38</v>
      </c>
      <c r="CF84">
        <v>-41.7</v>
      </c>
      <c r="CG84">
        <v>-40.3</v>
      </c>
      <c r="CH84">
        <v>-46</v>
      </c>
      <c r="CI84">
        <v>-42.4</v>
      </c>
      <c r="CJ84">
        <v>-50</v>
      </c>
      <c r="CK84">
        <v>-49</v>
      </c>
      <c r="CL84">
        <v>-51.6</v>
      </c>
      <c r="CM84">
        <v>-51.6</v>
      </c>
      <c r="CN84">
        <v>-50.3</v>
      </c>
      <c r="CO84">
        <v>-49.7</v>
      </c>
      <c r="CP84">
        <v>-51.3</v>
      </c>
    </row>
    <row r="85" spans="1:94" ht="13.5">
      <c r="A85" s="407"/>
      <c r="B85" s="408"/>
      <c r="C85" s="410" t="s">
        <v>42</v>
      </c>
      <c r="D85" s="405">
        <v>-11.9</v>
      </c>
      <c r="E85" s="405">
        <v>-13.5</v>
      </c>
      <c r="F85" s="405">
        <v>-28.4</v>
      </c>
      <c r="G85" s="405">
        <v>-22.4</v>
      </c>
      <c r="H85" s="405">
        <v>-19.3</v>
      </c>
      <c r="I85" s="405">
        <v>-16.8</v>
      </c>
      <c r="J85" s="405">
        <v>-33.3</v>
      </c>
      <c r="K85" s="405">
        <v>-20.9</v>
      </c>
      <c r="L85" s="405">
        <v>-24.9</v>
      </c>
      <c r="M85" s="405">
        <v>-26.3</v>
      </c>
      <c r="N85" s="405">
        <v>-28.7</v>
      </c>
      <c r="O85" s="405">
        <v>-14.7</v>
      </c>
      <c r="P85" s="405">
        <v>-16.7</v>
      </c>
      <c r="Q85" s="405">
        <v>-14.3</v>
      </c>
      <c r="R85" s="405">
        <v>-15.1</v>
      </c>
      <c r="S85" s="405">
        <v>-8.1</v>
      </c>
      <c r="T85" s="405">
        <v>-6.8</v>
      </c>
      <c r="U85" s="405">
        <v>-4.3</v>
      </c>
      <c r="V85" s="405">
        <v>-13.2</v>
      </c>
      <c r="W85" s="405">
        <v>-4.4</v>
      </c>
      <c r="X85" s="405">
        <v>-9.1</v>
      </c>
      <c r="Y85" s="405">
        <v>-11.3</v>
      </c>
      <c r="Z85" s="405">
        <v>-19.7</v>
      </c>
      <c r="AA85" s="405">
        <v>-17.1</v>
      </c>
      <c r="AB85" s="405">
        <v>-18.8</v>
      </c>
      <c r="AC85" s="405">
        <v>-16.2</v>
      </c>
      <c r="AD85" s="405">
        <v>-17.5</v>
      </c>
      <c r="AE85" s="405">
        <v>-9.1</v>
      </c>
      <c r="AF85" s="405">
        <v>1.6</v>
      </c>
      <c r="AG85" s="405">
        <v>4.7</v>
      </c>
      <c r="AH85" s="405">
        <v>6.6</v>
      </c>
      <c r="AI85" s="405">
        <v>9.8</v>
      </c>
      <c r="AJ85" s="405">
        <v>10.9</v>
      </c>
      <c r="AK85" s="405">
        <v>10.3</v>
      </c>
      <c r="AL85" s="405">
        <v>4</v>
      </c>
      <c r="AM85" s="405">
        <v>-0.7</v>
      </c>
      <c r="AN85" s="405">
        <v>6.9</v>
      </c>
      <c r="AO85" s="405">
        <v>9.5</v>
      </c>
      <c r="AP85" s="405">
        <v>-0.8</v>
      </c>
      <c r="AQ85" s="405">
        <v>10.1</v>
      </c>
      <c r="AR85" s="405">
        <v>12.4</v>
      </c>
      <c r="AS85" s="405">
        <v>9</v>
      </c>
      <c r="AT85" s="405">
        <v>2.1</v>
      </c>
      <c r="AU85" s="405">
        <v>2.1</v>
      </c>
      <c r="AV85" s="405">
        <v>-2.5</v>
      </c>
      <c r="AW85" s="405">
        <v>-7.3</v>
      </c>
      <c r="AX85" s="405">
        <v>-22.4</v>
      </c>
      <c r="AY85" s="405">
        <v>-24.6</v>
      </c>
      <c r="AZ85" s="405">
        <v>-35.2</v>
      </c>
      <c r="BA85" s="405">
        <v>-41.8</v>
      </c>
      <c r="BB85" s="405">
        <v>-50.9</v>
      </c>
      <c r="BC85" s="405">
        <v>-39</v>
      </c>
      <c r="BD85" s="405">
        <v>-48.6</v>
      </c>
      <c r="BE85" s="405">
        <v>-51.7</v>
      </c>
      <c r="BF85" s="405">
        <v>-46.6</v>
      </c>
      <c r="BG85" s="405">
        <v>-36.6</v>
      </c>
      <c r="BH85" s="405">
        <v>-30.1</v>
      </c>
      <c r="BI85" s="405">
        <v>-33</v>
      </c>
      <c r="BJ85" s="405">
        <v>-40.3</v>
      </c>
      <c r="BK85" s="405">
        <v>-36.8</v>
      </c>
      <c r="BL85" s="405">
        <v>-40</v>
      </c>
      <c r="BM85" s="405">
        <v>-38.1</v>
      </c>
      <c r="BN85" s="405">
        <v>-29</v>
      </c>
      <c r="BO85" s="405">
        <v>-21.4</v>
      </c>
      <c r="BP85" s="405">
        <v>-31.5</v>
      </c>
      <c r="BQ85" s="405">
        <v>-26.2</v>
      </c>
      <c r="BR85" s="405">
        <v>-30.1</v>
      </c>
      <c r="BS85" s="405">
        <v>-33</v>
      </c>
      <c r="BT85" s="405">
        <v>-38.9</v>
      </c>
      <c r="BU85" s="405">
        <v>-52.3</v>
      </c>
      <c r="BV85" s="405">
        <v>-57.2</v>
      </c>
      <c r="BW85" s="405">
        <v>-52.9</v>
      </c>
      <c r="BX85" s="405">
        <v>-57</v>
      </c>
      <c r="BY85" s="405">
        <v>-54.5</v>
      </c>
      <c r="BZ85" s="405">
        <v>-47.5</v>
      </c>
      <c r="CA85" s="405">
        <v>-41.1</v>
      </c>
      <c r="CB85" s="405">
        <v>-38.5</v>
      </c>
      <c r="CC85" s="377">
        <v>-37.6</v>
      </c>
      <c r="CD85">
        <v>-38</v>
      </c>
      <c r="CE85">
        <v>-34.3</v>
      </c>
      <c r="CF85">
        <v>-35.5</v>
      </c>
      <c r="CG85">
        <v>-35.1</v>
      </c>
      <c r="CH85">
        <v>-46.4</v>
      </c>
      <c r="CI85">
        <v>-42.6</v>
      </c>
      <c r="CJ85">
        <v>-50.4</v>
      </c>
      <c r="CK85">
        <v>-51.8</v>
      </c>
      <c r="CL85">
        <v>-51.9</v>
      </c>
      <c r="CM85">
        <v>-41.7</v>
      </c>
      <c r="CN85">
        <v>-39.6</v>
      </c>
      <c r="CO85">
        <v>-36.6</v>
      </c>
      <c r="CP85">
        <v>-37.8</v>
      </c>
    </row>
    <row r="86" spans="1:94" ht="13.5">
      <c r="A86" s="407"/>
      <c r="B86" s="408"/>
      <c r="C86" s="410" t="s">
        <v>43</v>
      </c>
      <c r="D86" s="405">
        <v>-19.9</v>
      </c>
      <c r="E86" s="405">
        <v>-19.2</v>
      </c>
      <c r="F86" s="405">
        <v>-26.7</v>
      </c>
      <c r="G86" s="405">
        <v>-17.1</v>
      </c>
      <c r="H86" s="405">
        <v>-12.5</v>
      </c>
      <c r="I86" s="405">
        <v>-22.2</v>
      </c>
      <c r="J86" s="405">
        <v>-28.8</v>
      </c>
      <c r="K86" s="405">
        <v>-21.5</v>
      </c>
      <c r="L86" s="405">
        <v>-26.7</v>
      </c>
      <c r="M86" s="405">
        <v>-28.5</v>
      </c>
      <c r="N86" s="405">
        <v>-27.8</v>
      </c>
      <c r="O86" s="405">
        <v>-16.2</v>
      </c>
      <c r="P86" s="405">
        <v>-16.7</v>
      </c>
      <c r="Q86" s="405">
        <v>-22.1</v>
      </c>
      <c r="R86" s="405">
        <v>-24.9</v>
      </c>
      <c r="S86" s="405">
        <v>-14.2</v>
      </c>
      <c r="T86" s="405">
        <v>-10.5</v>
      </c>
      <c r="U86" s="405">
        <v>-18.1</v>
      </c>
      <c r="V86" s="405">
        <v>-19.7</v>
      </c>
      <c r="W86" s="405">
        <v>-13.1</v>
      </c>
      <c r="X86" s="405">
        <v>-12.8</v>
      </c>
      <c r="Y86" s="405">
        <v>-15.9</v>
      </c>
      <c r="Z86" s="405">
        <v>-20</v>
      </c>
      <c r="AA86" s="405">
        <v>-14</v>
      </c>
      <c r="AB86" s="405">
        <v>-15.3</v>
      </c>
      <c r="AC86" s="405">
        <v>-20.8</v>
      </c>
      <c r="AD86" s="405">
        <v>-22.4</v>
      </c>
      <c r="AE86" s="405">
        <v>-11.6</v>
      </c>
      <c r="AF86" s="405">
        <v>-11.6</v>
      </c>
      <c r="AG86" s="405">
        <v>-13.4</v>
      </c>
      <c r="AH86" s="405">
        <v>-10.2</v>
      </c>
      <c r="AI86" s="405">
        <v>-2</v>
      </c>
      <c r="AJ86" s="405">
        <v>-4.5</v>
      </c>
      <c r="AK86" s="405">
        <v>-4.3</v>
      </c>
      <c r="AL86" s="405">
        <v>-9.5</v>
      </c>
      <c r="AM86" s="405">
        <v>-8.9</v>
      </c>
      <c r="AN86" s="405">
        <v>-3.5</v>
      </c>
      <c r="AO86" s="405">
        <v>-3.2</v>
      </c>
      <c r="AP86" s="405">
        <v>-4.8</v>
      </c>
      <c r="AQ86" s="405">
        <v>2.8</v>
      </c>
      <c r="AR86" s="405">
        <v>5.4</v>
      </c>
      <c r="AS86" s="405">
        <v>-3.7</v>
      </c>
      <c r="AT86" s="405">
        <v>-3.8</v>
      </c>
      <c r="AU86" s="405">
        <v>-1</v>
      </c>
      <c r="AV86" s="405">
        <v>-5.8</v>
      </c>
      <c r="AW86" s="405">
        <v>-13.3</v>
      </c>
      <c r="AX86" s="405">
        <v>-16.6</v>
      </c>
      <c r="AY86" s="405">
        <v>-19.3</v>
      </c>
      <c r="AZ86" s="405">
        <v>-27.5</v>
      </c>
      <c r="BA86" s="405">
        <v>-36.4</v>
      </c>
      <c r="BB86" s="405">
        <v>-40.1</v>
      </c>
      <c r="BC86" s="405">
        <v>-33.3</v>
      </c>
      <c r="BD86" s="405">
        <v>-45.8</v>
      </c>
      <c r="BE86" s="405">
        <v>-50</v>
      </c>
      <c r="BF86" s="405">
        <v>-42.7</v>
      </c>
      <c r="BG86" s="405">
        <v>-33.9</v>
      </c>
      <c r="BH86" s="405">
        <v>-24</v>
      </c>
      <c r="BI86" s="405">
        <v>-35.2</v>
      </c>
      <c r="BJ86" s="405">
        <v>-37.5</v>
      </c>
      <c r="BK86" s="405">
        <v>-37.4</v>
      </c>
      <c r="BL86" s="405">
        <v>-36</v>
      </c>
      <c r="BM86" s="405">
        <v>-39.2</v>
      </c>
      <c r="BN86" s="405">
        <v>-35.1</v>
      </c>
      <c r="BO86" s="405">
        <v>-30</v>
      </c>
      <c r="BP86" s="405">
        <v>-34.3</v>
      </c>
      <c r="BQ86" s="405">
        <v>-36.8</v>
      </c>
      <c r="BR86" s="405">
        <v>-36.5</v>
      </c>
      <c r="BS86" s="405">
        <v>-36.7</v>
      </c>
      <c r="BT86" s="405">
        <v>-41.5</v>
      </c>
      <c r="BU86" s="405">
        <v>-52.1</v>
      </c>
      <c r="BV86" s="405">
        <v>-53.5</v>
      </c>
      <c r="BW86" s="405">
        <v>-51.8</v>
      </c>
      <c r="BX86" s="405">
        <v>-53.2</v>
      </c>
      <c r="BY86" s="405">
        <v>-54.8</v>
      </c>
      <c r="BZ86" s="405">
        <v>-49.1</v>
      </c>
      <c r="CA86" s="405">
        <v>-44.3</v>
      </c>
      <c r="CB86" s="405">
        <v>-45.2</v>
      </c>
      <c r="CC86" s="377">
        <v>-47.8</v>
      </c>
      <c r="CD86">
        <v>-45.6</v>
      </c>
      <c r="CE86">
        <v>-42.5</v>
      </c>
      <c r="CF86">
        <v>-43.5</v>
      </c>
      <c r="CG86">
        <v>-46.9</v>
      </c>
      <c r="CH86">
        <v>-48.8</v>
      </c>
      <c r="CI86">
        <v>-44.5</v>
      </c>
      <c r="CJ86">
        <v>-50.5</v>
      </c>
      <c r="CK86">
        <v>-51.4</v>
      </c>
      <c r="CL86">
        <v>-51.5</v>
      </c>
      <c r="CM86">
        <v>-45.3</v>
      </c>
      <c r="CN86">
        <v>-47.8</v>
      </c>
      <c r="CO86">
        <v>-50.3</v>
      </c>
      <c r="CP86">
        <v>-51.2</v>
      </c>
    </row>
    <row r="87" spans="1:94" ht="13.5">
      <c r="A87" s="407"/>
      <c r="B87" s="408"/>
      <c r="C87" s="411" t="s">
        <v>34</v>
      </c>
      <c r="D87" s="405">
        <v>-13.9</v>
      </c>
      <c r="E87" s="405">
        <v>-8.4</v>
      </c>
      <c r="F87" s="405">
        <v>-23.4</v>
      </c>
      <c r="G87" s="405">
        <v>-9.5</v>
      </c>
      <c r="H87" s="405">
        <v>-12.2</v>
      </c>
      <c r="I87" s="405">
        <v>-19.5</v>
      </c>
      <c r="J87" s="405">
        <v>-24.7</v>
      </c>
      <c r="K87" s="405">
        <v>-14.3</v>
      </c>
      <c r="L87" s="405">
        <v>-22.1</v>
      </c>
      <c r="M87" s="405">
        <v>-20.3</v>
      </c>
      <c r="N87" s="405">
        <v>-22.1</v>
      </c>
      <c r="O87" s="405">
        <v>-10.7</v>
      </c>
      <c r="P87" s="405">
        <v>-11.9</v>
      </c>
      <c r="Q87" s="405">
        <v>-14.4</v>
      </c>
      <c r="R87" s="405">
        <v>-20</v>
      </c>
      <c r="S87" s="405">
        <v>-4.8</v>
      </c>
      <c r="T87" s="405">
        <v>-7.5</v>
      </c>
      <c r="U87" s="405">
        <v>-10</v>
      </c>
      <c r="V87" s="405">
        <v>-12.4</v>
      </c>
      <c r="W87" s="405">
        <v>-2.4</v>
      </c>
      <c r="X87" s="405">
        <v>-10.2</v>
      </c>
      <c r="Y87" s="405">
        <v>-10.7</v>
      </c>
      <c r="Z87" s="405">
        <v>-13.1</v>
      </c>
      <c r="AA87" s="405">
        <v>-4.2</v>
      </c>
      <c r="AB87" s="405">
        <v>-6.5</v>
      </c>
      <c r="AC87" s="405">
        <v>-6.1</v>
      </c>
      <c r="AD87" s="405">
        <v>-13</v>
      </c>
      <c r="AE87" s="405">
        <v>0.2</v>
      </c>
      <c r="AF87" s="405">
        <v>-5.7</v>
      </c>
      <c r="AG87" s="405">
        <v>-3.4</v>
      </c>
      <c r="AH87" s="405">
        <v>-2.4</v>
      </c>
      <c r="AI87" s="405">
        <v>5.4</v>
      </c>
      <c r="AJ87" s="405">
        <v>2.7</v>
      </c>
      <c r="AK87" s="405">
        <v>3.2</v>
      </c>
      <c r="AL87" s="405">
        <v>0.5</v>
      </c>
      <c r="AM87" s="405">
        <v>7.2</v>
      </c>
      <c r="AN87" s="405">
        <v>7.3</v>
      </c>
      <c r="AO87" s="405">
        <v>10.4</v>
      </c>
      <c r="AP87" s="405">
        <v>7.4</v>
      </c>
      <c r="AQ87" s="405">
        <v>15.4</v>
      </c>
      <c r="AR87" s="405">
        <v>10.2</v>
      </c>
      <c r="AS87" s="405">
        <v>7.4</v>
      </c>
      <c r="AT87" s="405">
        <v>6.5</v>
      </c>
      <c r="AU87" s="405">
        <v>7.6</v>
      </c>
      <c r="AV87" s="405">
        <v>4.8</v>
      </c>
      <c r="AW87" s="405">
        <v>1</v>
      </c>
      <c r="AX87" s="405">
        <v>-3.8</v>
      </c>
      <c r="AY87" s="405">
        <v>-4</v>
      </c>
      <c r="AZ87" s="405">
        <v>-12.9</v>
      </c>
      <c r="BA87" s="405">
        <v>-18.1</v>
      </c>
      <c r="BB87" s="405">
        <v>-25.6</v>
      </c>
      <c r="BC87" s="405">
        <v>-20.7</v>
      </c>
      <c r="BD87" s="405">
        <v>-26.6</v>
      </c>
      <c r="BE87" s="405">
        <v>-32.6</v>
      </c>
      <c r="BF87" s="405">
        <v>-31.3</v>
      </c>
      <c r="BG87" s="405">
        <v>-18.5</v>
      </c>
      <c r="BH87" s="405">
        <v>-18.4</v>
      </c>
      <c r="BI87" s="405">
        <v>-21.5</v>
      </c>
      <c r="BJ87" s="405">
        <v>-23.9</v>
      </c>
      <c r="BK87" s="405">
        <v>-23.4</v>
      </c>
      <c r="BL87" s="405">
        <v>-23.6</v>
      </c>
      <c r="BM87" s="405">
        <v>-25.6</v>
      </c>
      <c r="BN87" s="405">
        <v>-21.1</v>
      </c>
      <c r="BO87" s="405">
        <v>-15.4</v>
      </c>
      <c r="BP87" s="405">
        <v>-22.4</v>
      </c>
      <c r="BQ87" s="405">
        <v>-23.7</v>
      </c>
      <c r="BR87" s="405">
        <v>-26.3</v>
      </c>
      <c r="BS87" s="405">
        <v>-23.7</v>
      </c>
      <c r="BT87" s="405">
        <v>-27.3</v>
      </c>
      <c r="BU87" s="405">
        <v>-34.9</v>
      </c>
      <c r="BV87" s="405">
        <v>-38.8</v>
      </c>
      <c r="BW87" s="405">
        <v>-37.7</v>
      </c>
      <c r="BX87" s="405">
        <v>-42.5</v>
      </c>
      <c r="BY87" s="405">
        <v>-45.3</v>
      </c>
      <c r="BZ87" s="405">
        <v>-40.8</v>
      </c>
      <c r="CA87" s="405">
        <v>-35.1</v>
      </c>
      <c r="CB87" s="405">
        <v>-35.2</v>
      </c>
      <c r="CC87" s="377">
        <v>-39</v>
      </c>
      <c r="CD87">
        <v>-37.2</v>
      </c>
      <c r="CE87">
        <v>-29.3</v>
      </c>
      <c r="CF87">
        <v>-31.6</v>
      </c>
      <c r="CG87">
        <v>-33.7</v>
      </c>
      <c r="CH87">
        <v>-36.2</v>
      </c>
      <c r="CI87">
        <v>-31.4</v>
      </c>
      <c r="CJ87">
        <v>-38.9</v>
      </c>
      <c r="CK87">
        <v>-42.6</v>
      </c>
      <c r="CL87">
        <v>-41.4</v>
      </c>
      <c r="CM87">
        <v>-37.8</v>
      </c>
      <c r="CN87">
        <v>-40.6</v>
      </c>
      <c r="CO87">
        <v>-43.8</v>
      </c>
      <c r="CP87">
        <v>-43.7</v>
      </c>
    </row>
    <row r="88" spans="1:94" ht="13.5">
      <c r="A88" s="407"/>
      <c r="B88" s="408" t="s">
        <v>147</v>
      </c>
      <c r="C88" s="409" t="s">
        <v>49</v>
      </c>
      <c r="D88" s="405"/>
      <c r="E88" s="405"/>
      <c r="F88" s="405"/>
      <c r="G88" s="405"/>
      <c r="H88" s="405"/>
      <c r="I88" s="405"/>
      <c r="J88" s="405"/>
      <c r="K88" s="405"/>
      <c r="L88" s="405"/>
      <c r="M88" s="405"/>
      <c r="N88" s="405"/>
      <c r="O88" s="405"/>
      <c r="P88" s="405"/>
      <c r="Q88" s="405"/>
      <c r="R88" s="405"/>
      <c r="S88" s="405"/>
      <c r="T88" s="405"/>
      <c r="U88" s="405"/>
      <c r="V88" s="405"/>
      <c r="W88" s="405"/>
      <c r="X88" s="405"/>
      <c r="Y88" s="405"/>
      <c r="Z88" s="405"/>
      <c r="AA88" s="405"/>
      <c r="AB88" s="405"/>
      <c r="AC88" s="405"/>
      <c r="AD88" s="405"/>
      <c r="AE88" s="405"/>
      <c r="AF88" s="405"/>
      <c r="AG88" s="405"/>
      <c r="AH88" s="405"/>
      <c r="AI88" s="405"/>
      <c r="AJ88" s="405"/>
      <c r="AK88" s="405"/>
      <c r="AL88" s="405"/>
      <c r="AM88" s="405"/>
      <c r="AN88" s="405"/>
      <c r="AO88" s="405"/>
      <c r="AP88" s="405"/>
      <c r="AQ88" s="405"/>
      <c r="AR88" s="405"/>
      <c r="AS88" s="405"/>
      <c r="AT88" s="405"/>
      <c r="AU88" s="405"/>
      <c r="AV88" s="405"/>
      <c r="AW88" s="405"/>
      <c r="AX88" s="405"/>
      <c r="AY88" s="405"/>
      <c r="AZ88" s="405"/>
      <c r="BA88" s="405"/>
      <c r="BB88" s="405"/>
      <c r="BC88" s="405"/>
      <c r="BD88" s="405"/>
      <c r="BE88" s="405"/>
      <c r="BF88" s="405"/>
      <c r="BG88" s="405"/>
      <c r="BH88" s="405"/>
      <c r="BI88" s="405"/>
      <c r="BJ88" s="405"/>
      <c r="BK88" s="405"/>
      <c r="BL88" s="405"/>
      <c r="BM88" s="405"/>
      <c r="BN88" s="405"/>
      <c r="BO88" s="405"/>
      <c r="BP88" s="405"/>
      <c r="BQ88" s="405"/>
      <c r="BR88" s="405"/>
      <c r="BS88" s="405"/>
      <c r="BT88" s="405"/>
      <c r="BU88" s="405">
        <v>-45.2</v>
      </c>
      <c r="BV88" s="405">
        <v>-45.5</v>
      </c>
      <c r="BW88" s="405">
        <v>-47.2</v>
      </c>
      <c r="BX88" s="405">
        <v>-49.7</v>
      </c>
      <c r="BY88" s="405">
        <v>-48.9</v>
      </c>
      <c r="BZ88" s="405">
        <v>-40.4</v>
      </c>
      <c r="CA88" s="405">
        <v>-37.8</v>
      </c>
      <c r="CB88" s="405">
        <v>-35.3</v>
      </c>
      <c r="CC88" s="377">
        <v>-37.5</v>
      </c>
      <c r="CD88">
        <v>-33.6</v>
      </c>
      <c r="CE88">
        <v>-30</v>
      </c>
      <c r="CF88">
        <v>-30.5</v>
      </c>
      <c r="CG88">
        <v>-34.6</v>
      </c>
      <c r="CH88">
        <v>-40.1</v>
      </c>
      <c r="CI88">
        <v>-38.4</v>
      </c>
      <c r="CJ88">
        <v>-47</v>
      </c>
      <c r="CK88">
        <v>-48.9</v>
      </c>
      <c r="CL88">
        <v>-45.5</v>
      </c>
      <c r="CM88">
        <v>-39.7</v>
      </c>
      <c r="CN88">
        <v>-40.5</v>
      </c>
      <c r="CO88">
        <v>-42.1</v>
      </c>
      <c r="CP88">
        <v>-41.7</v>
      </c>
    </row>
    <row r="89" spans="1:94" ht="13.5">
      <c r="A89" s="407"/>
      <c r="B89" s="408"/>
      <c r="C89" s="410" t="s">
        <v>40</v>
      </c>
      <c r="D89" s="405"/>
      <c r="E89" s="405"/>
      <c r="F89" s="405"/>
      <c r="G89" s="405"/>
      <c r="H89" s="405"/>
      <c r="I89" s="405"/>
      <c r="J89" s="405"/>
      <c r="K89" s="405"/>
      <c r="L89" s="405"/>
      <c r="M89" s="405"/>
      <c r="N89" s="405"/>
      <c r="O89" s="405"/>
      <c r="P89" s="405"/>
      <c r="Q89" s="405"/>
      <c r="R89" s="405"/>
      <c r="S89" s="405"/>
      <c r="T89" s="405"/>
      <c r="U89" s="405"/>
      <c r="V89" s="405"/>
      <c r="W89" s="405"/>
      <c r="X89" s="405"/>
      <c r="Y89" s="405"/>
      <c r="Z89" s="405"/>
      <c r="AA89" s="405"/>
      <c r="AB89" s="405"/>
      <c r="AC89" s="405"/>
      <c r="AD89" s="405"/>
      <c r="AE89" s="405"/>
      <c r="AF89" s="405"/>
      <c r="AG89" s="405"/>
      <c r="AH89" s="405"/>
      <c r="AI89" s="405"/>
      <c r="AJ89" s="405"/>
      <c r="AK89" s="405"/>
      <c r="AL89" s="405"/>
      <c r="AM89" s="405"/>
      <c r="AN89" s="405"/>
      <c r="AO89" s="405"/>
      <c r="AP89" s="405"/>
      <c r="AQ89" s="405"/>
      <c r="AR89" s="405"/>
      <c r="AS89" s="405"/>
      <c r="AT89" s="405"/>
      <c r="AU89" s="405"/>
      <c r="AV89" s="405"/>
      <c r="AW89" s="405"/>
      <c r="AX89" s="405"/>
      <c r="AY89" s="405"/>
      <c r="AZ89" s="405"/>
      <c r="BA89" s="405"/>
      <c r="BB89" s="405"/>
      <c r="BC89" s="405"/>
      <c r="BD89" s="405"/>
      <c r="BE89" s="405"/>
      <c r="BF89" s="405"/>
      <c r="BG89" s="405"/>
      <c r="BH89" s="405"/>
      <c r="BI89" s="405"/>
      <c r="BJ89" s="405"/>
      <c r="BK89" s="405"/>
      <c r="BL89" s="405"/>
      <c r="BM89" s="405"/>
      <c r="BN89" s="405"/>
      <c r="BO89" s="405"/>
      <c r="BP89" s="405"/>
      <c r="BQ89" s="405"/>
      <c r="BR89" s="405"/>
      <c r="BS89" s="405"/>
      <c r="BT89" s="405"/>
      <c r="BU89" s="405">
        <v>-39.8</v>
      </c>
      <c r="BV89" s="405">
        <v>-45.4</v>
      </c>
      <c r="BW89" s="405">
        <v>-49.1</v>
      </c>
      <c r="BX89" s="405">
        <v>-52.3</v>
      </c>
      <c r="BY89" s="405">
        <v>-49.6</v>
      </c>
      <c r="BZ89" s="405">
        <v>-41.2</v>
      </c>
      <c r="CA89" s="405">
        <v>-38.3</v>
      </c>
      <c r="CB89" s="405">
        <v>-34.2</v>
      </c>
      <c r="CC89" s="377">
        <v>-32.1</v>
      </c>
      <c r="CD89">
        <v>-28</v>
      </c>
      <c r="CE89">
        <v>-23.6</v>
      </c>
      <c r="CF89">
        <v>-23.6</v>
      </c>
      <c r="CG89">
        <v>-27.1</v>
      </c>
      <c r="CH89">
        <v>-36.8</v>
      </c>
      <c r="CI89">
        <v>-37.4</v>
      </c>
      <c r="CJ89">
        <v>-47.2</v>
      </c>
      <c r="CK89">
        <v>-49.8</v>
      </c>
      <c r="CL89">
        <v>-46</v>
      </c>
      <c r="CM89">
        <v>-37.4</v>
      </c>
      <c r="CN89">
        <v>-36.6</v>
      </c>
      <c r="CO89">
        <v>-34.6</v>
      </c>
      <c r="CP89">
        <v>-35.6</v>
      </c>
    </row>
    <row r="90" spans="1:94" ht="13.5">
      <c r="A90" s="407"/>
      <c r="B90" s="408"/>
      <c r="C90" s="410" t="s">
        <v>41</v>
      </c>
      <c r="D90" s="405"/>
      <c r="E90" s="405"/>
      <c r="F90" s="405"/>
      <c r="G90" s="405"/>
      <c r="H90" s="405"/>
      <c r="I90" s="405"/>
      <c r="J90" s="405"/>
      <c r="K90" s="405"/>
      <c r="L90" s="405"/>
      <c r="M90" s="405"/>
      <c r="N90" s="405"/>
      <c r="O90" s="405"/>
      <c r="P90" s="405"/>
      <c r="Q90" s="405"/>
      <c r="R90" s="405"/>
      <c r="S90" s="405"/>
      <c r="T90" s="405"/>
      <c r="U90" s="405"/>
      <c r="V90" s="405"/>
      <c r="W90" s="405"/>
      <c r="X90" s="405"/>
      <c r="Y90" s="405"/>
      <c r="Z90" s="405"/>
      <c r="AA90" s="405"/>
      <c r="AB90" s="405"/>
      <c r="AC90" s="405"/>
      <c r="AD90" s="405"/>
      <c r="AE90" s="405"/>
      <c r="AF90" s="405"/>
      <c r="AG90" s="405"/>
      <c r="AH90" s="405"/>
      <c r="AI90" s="405"/>
      <c r="AJ90" s="405"/>
      <c r="AK90" s="405"/>
      <c r="AL90" s="405"/>
      <c r="AM90" s="405"/>
      <c r="AN90" s="405"/>
      <c r="AO90" s="405"/>
      <c r="AP90" s="405"/>
      <c r="AQ90" s="405"/>
      <c r="AR90" s="405"/>
      <c r="AS90" s="405"/>
      <c r="AT90" s="405"/>
      <c r="AU90" s="405"/>
      <c r="AV90" s="405"/>
      <c r="AW90" s="405"/>
      <c r="AX90" s="405"/>
      <c r="AY90" s="405"/>
      <c r="AZ90" s="405"/>
      <c r="BA90" s="405"/>
      <c r="BB90" s="405"/>
      <c r="BC90" s="405"/>
      <c r="BD90" s="405"/>
      <c r="BE90" s="405"/>
      <c r="BF90" s="405"/>
      <c r="BG90" s="405"/>
      <c r="BH90" s="405"/>
      <c r="BI90" s="405"/>
      <c r="BJ90" s="405"/>
      <c r="BK90" s="405"/>
      <c r="BL90" s="405"/>
      <c r="BM90" s="405"/>
      <c r="BN90" s="405"/>
      <c r="BO90" s="405"/>
      <c r="BP90" s="405"/>
      <c r="BQ90" s="405"/>
      <c r="BR90" s="405"/>
      <c r="BS90" s="405"/>
      <c r="BT90" s="405"/>
      <c r="BU90" s="405">
        <v>-50.4</v>
      </c>
      <c r="BV90" s="405">
        <v>-52.1</v>
      </c>
      <c r="BW90" s="405">
        <v>-52.9</v>
      </c>
      <c r="BX90" s="405">
        <v>-55.2</v>
      </c>
      <c r="BY90" s="405">
        <v>-51.3</v>
      </c>
      <c r="BZ90" s="405">
        <v>-44.6</v>
      </c>
      <c r="CA90" s="405">
        <v>-40.5</v>
      </c>
      <c r="CB90" s="405">
        <v>-38.5</v>
      </c>
      <c r="CC90" s="377">
        <v>-42.1</v>
      </c>
      <c r="CD90">
        <v>-39.4</v>
      </c>
      <c r="CE90">
        <v>-37</v>
      </c>
      <c r="CF90">
        <v>-38.1</v>
      </c>
      <c r="CG90">
        <v>-39.8</v>
      </c>
      <c r="CH90">
        <v>-45</v>
      </c>
      <c r="CI90">
        <v>-43.5</v>
      </c>
      <c r="CJ90">
        <v>-51.6</v>
      </c>
      <c r="CK90">
        <v>-52.1</v>
      </c>
      <c r="CL90">
        <v>-51.9</v>
      </c>
      <c r="CM90">
        <v>-48.9</v>
      </c>
      <c r="CN90">
        <v>-49.6</v>
      </c>
      <c r="CO90">
        <v>-49.1</v>
      </c>
      <c r="CP90">
        <v>-52.1</v>
      </c>
    </row>
    <row r="91" spans="1:94" ht="13.5">
      <c r="A91" s="407"/>
      <c r="B91" s="408"/>
      <c r="C91" s="410" t="s">
        <v>42</v>
      </c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5"/>
      <c r="P91" s="405"/>
      <c r="Q91" s="405"/>
      <c r="R91" s="405"/>
      <c r="S91" s="405"/>
      <c r="T91" s="405"/>
      <c r="U91" s="405"/>
      <c r="V91" s="405"/>
      <c r="W91" s="405"/>
      <c r="X91" s="405"/>
      <c r="Y91" s="405"/>
      <c r="Z91" s="405"/>
      <c r="AA91" s="405"/>
      <c r="AB91" s="405"/>
      <c r="AC91" s="405"/>
      <c r="AD91" s="405"/>
      <c r="AE91" s="405"/>
      <c r="AF91" s="405"/>
      <c r="AG91" s="405"/>
      <c r="AH91" s="405"/>
      <c r="AI91" s="405"/>
      <c r="AJ91" s="405"/>
      <c r="AK91" s="405"/>
      <c r="AL91" s="405"/>
      <c r="AM91" s="405"/>
      <c r="AN91" s="405"/>
      <c r="AO91" s="405"/>
      <c r="AP91" s="405"/>
      <c r="AQ91" s="405"/>
      <c r="AR91" s="405"/>
      <c r="AS91" s="405"/>
      <c r="AT91" s="405"/>
      <c r="AU91" s="405"/>
      <c r="AV91" s="405"/>
      <c r="AW91" s="405"/>
      <c r="AX91" s="405"/>
      <c r="AY91" s="405"/>
      <c r="AZ91" s="405"/>
      <c r="BA91" s="405"/>
      <c r="BB91" s="405"/>
      <c r="BC91" s="405"/>
      <c r="BD91" s="405"/>
      <c r="BE91" s="405"/>
      <c r="BF91" s="405"/>
      <c r="BG91" s="405"/>
      <c r="BH91" s="405"/>
      <c r="BI91" s="405"/>
      <c r="BJ91" s="405"/>
      <c r="BK91" s="405"/>
      <c r="BL91" s="405"/>
      <c r="BM91" s="405"/>
      <c r="BN91" s="405"/>
      <c r="BO91" s="405"/>
      <c r="BP91" s="405"/>
      <c r="BQ91" s="405"/>
      <c r="BR91" s="405"/>
      <c r="BS91" s="405"/>
      <c r="BT91" s="405"/>
      <c r="BU91" s="405">
        <v>-51.6</v>
      </c>
      <c r="BV91" s="405">
        <v>-50.2</v>
      </c>
      <c r="BW91" s="405">
        <v>-49.3</v>
      </c>
      <c r="BX91" s="405">
        <v>-52.3</v>
      </c>
      <c r="BY91" s="405">
        <v>-51.7</v>
      </c>
      <c r="BZ91" s="405">
        <v>-38.2</v>
      </c>
      <c r="CA91" s="405">
        <v>-34.1</v>
      </c>
      <c r="CB91" s="405">
        <v>-29.6</v>
      </c>
      <c r="CC91" s="377">
        <v>-32.8</v>
      </c>
      <c r="CD91">
        <v>-29.7</v>
      </c>
      <c r="CE91">
        <v>-28.8</v>
      </c>
      <c r="CF91">
        <v>-29.2</v>
      </c>
      <c r="CG91">
        <v>-32.4</v>
      </c>
      <c r="CH91">
        <v>-41.7</v>
      </c>
      <c r="CI91">
        <v>-39.8</v>
      </c>
      <c r="CJ91">
        <v>-49.4</v>
      </c>
      <c r="CK91">
        <v>-49.7</v>
      </c>
      <c r="CL91">
        <v>-43.2</v>
      </c>
      <c r="CM91">
        <v>-35.2</v>
      </c>
      <c r="CN91">
        <v>-32.8</v>
      </c>
      <c r="CO91">
        <v>-35.3</v>
      </c>
      <c r="CP91">
        <v>-31.6</v>
      </c>
    </row>
    <row r="92" spans="1:94" ht="13.5">
      <c r="A92" s="407"/>
      <c r="B92" s="408"/>
      <c r="C92" s="410" t="s">
        <v>43</v>
      </c>
      <c r="D92" s="405"/>
      <c r="E92" s="405"/>
      <c r="F92" s="405"/>
      <c r="G92" s="405"/>
      <c r="H92" s="405"/>
      <c r="I92" s="405"/>
      <c r="J92" s="405"/>
      <c r="K92" s="405"/>
      <c r="L92" s="405"/>
      <c r="M92" s="405"/>
      <c r="N92" s="405"/>
      <c r="O92" s="405"/>
      <c r="P92" s="405"/>
      <c r="Q92" s="405"/>
      <c r="R92" s="405"/>
      <c r="S92" s="405"/>
      <c r="T92" s="405"/>
      <c r="U92" s="405"/>
      <c r="V92" s="405"/>
      <c r="W92" s="405"/>
      <c r="X92" s="405"/>
      <c r="Y92" s="405"/>
      <c r="Z92" s="405"/>
      <c r="AA92" s="405"/>
      <c r="AB92" s="405"/>
      <c r="AC92" s="405"/>
      <c r="AD92" s="405"/>
      <c r="AE92" s="405"/>
      <c r="AF92" s="405"/>
      <c r="AG92" s="405"/>
      <c r="AH92" s="405"/>
      <c r="AI92" s="405"/>
      <c r="AJ92" s="405"/>
      <c r="AK92" s="405"/>
      <c r="AL92" s="405"/>
      <c r="AM92" s="405"/>
      <c r="AN92" s="405"/>
      <c r="AO92" s="405"/>
      <c r="AP92" s="405"/>
      <c r="AQ92" s="405"/>
      <c r="AR92" s="405"/>
      <c r="AS92" s="405"/>
      <c r="AT92" s="405"/>
      <c r="AU92" s="405"/>
      <c r="AV92" s="405"/>
      <c r="AW92" s="405"/>
      <c r="AX92" s="405"/>
      <c r="AY92" s="405"/>
      <c r="AZ92" s="405"/>
      <c r="BA92" s="405"/>
      <c r="BB92" s="405"/>
      <c r="BC92" s="405"/>
      <c r="BD92" s="405"/>
      <c r="BE92" s="405"/>
      <c r="BF92" s="405"/>
      <c r="BG92" s="405"/>
      <c r="BH92" s="405"/>
      <c r="BI92" s="405"/>
      <c r="BJ92" s="405"/>
      <c r="BK92" s="405"/>
      <c r="BL92" s="405"/>
      <c r="BM92" s="405"/>
      <c r="BN92" s="405"/>
      <c r="BO92" s="405"/>
      <c r="BP92" s="405"/>
      <c r="BQ92" s="405"/>
      <c r="BR92" s="405"/>
      <c r="BS92" s="405"/>
      <c r="BT92" s="405"/>
      <c r="BU92" s="405">
        <v>-50.8</v>
      </c>
      <c r="BV92" s="405">
        <v>-48.1</v>
      </c>
      <c r="BW92" s="405">
        <v>-48.1</v>
      </c>
      <c r="BX92" s="405">
        <v>-49.9</v>
      </c>
      <c r="BY92" s="405">
        <v>-50.3</v>
      </c>
      <c r="BZ92" s="405">
        <v>-41.7</v>
      </c>
      <c r="CA92" s="405">
        <v>-39.9</v>
      </c>
      <c r="CB92" s="405">
        <v>-38</v>
      </c>
      <c r="CC92" s="377">
        <v>-42.8</v>
      </c>
      <c r="CD92">
        <v>-38.3</v>
      </c>
      <c r="CE92">
        <v>-35.5</v>
      </c>
      <c r="CF92">
        <v>-35.9</v>
      </c>
      <c r="CG92">
        <v>-41.7</v>
      </c>
      <c r="CH92">
        <v>-44.3</v>
      </c>
      <c r="CI92">
        <v>-41.4</v>
      </c>
      <c r="CJ92">
        <v>-48.4</v>
      </c>
      <c r="CK92">
        <v>-49.6</v>
      </c>
      <c r="CL92">
        <v>-47.6</v>
      </c>
      <c r="CM92">
        <v>-41.4</v>
      </c>
      <c r="CN92">
        <v>-43.9</v>
      </c>
      <c r="CO92">
        <v>-47.2</v>
      </c>
      <c r="CP92">
        <v>-46.7</v>
      </c>
    </row>
    <row r="93" spans="1:94" ht="13.5">
      <c r="A93" s="407"/>
      <c r="B93" s="408"/>
      <c r="C93" s="411" t="s">
        <v>34</v>
      </c>
      <c r="D93" s="405"/>
      <c r="E93" s="405"/>
      <c r="F93" s="405"/>
      <c r="G93" s="405"/>
      <c r="H93" s="405"/>
      <c r="I93" s="405"/>
      <c r="J93" s="405"/>
      <c r="K93" s="405"/>
      <c r="L93" s="405"/>
      <c r="M93" s="405"/>
      <c r="N93" s="405"/>
      <c r="O93" s="405"/>
      <c r="P93" s="405"/>
      <c r="Q93" s="405"/>
      <c r="R93" s="405"/>
      <c r="S93" s="405"/>
      <c r="T93" s="405"/>
      <c r="U93" s="405"/>
      <c r="V93" s="405"/>
      <c r="W93" s="405"/>
      <c r="X93" s="405"/>
      <c r="Y93" s="405"/>
      <c r="Z93" s="405"/>
      <c r="AA93" s="405"/>
      <c r="AB93" s="405"/>
      <c r="AC93" s="405"/>
      <c r="AD93" s="405"/>
      <c r="AE93" s="405"/>
      <c r="AF93" s="405"/>
      <c r="AG93" s="405"/>
      <c r="AH93" s="405"/>
      <c r="AI93" s="405"/>
      <c r="AJ93" s="405"/>
      <c r="AK93" s="405"/>
      <c r="AL93" s="405"/>
      <c r="AM93" s="405"/>
      <c r="AN93" s="405"/>
      <c r="AO93" s="405"/>
      <c r="AP93" s="405"/>
      <c r="AQ93" s="405"/>
      <c r="AR93" s="405"/>
      <c r="AS93" s="405"/>
      <c r="AT93" s="405"/>
      <c r="AU93" s="405"/>
      <c r="AV93" s="405"/>
      <c r="AW93" s="405"/>
      <c r="AX93" s="405"/>
      <c r="AY93" s="405"/>
      <c r="AZ93" s="405"/>
      <c r="BA93" s="405"/>
      <c r="BB93" s="405"/>
      <c r="BC93" s="405"/>
      <c r="BD93" s="405"/>
      <c r="BE93" s="405"/>
      <c r="BF93" s="405"/>
      <c r="BG93" s="405"/>
      <c r="BH93" s="405"/>
      <c r="BI93" s="405"/>
      <c r="BJ93" s="405"/>
      <c r="BK93" s="405"/>
      <c r="BL93" s="405"/>
      <c r="BM93" s="405"/>
      <c r="BN93" s="405"/>
      <c r="BO93" s="405"/>
      <c r="BP93" s="405"/>
      <c r="BQ93" s="405"/>
      <c r="BR93" s="405"/>
      <c r="BS93" s="405"/>
      <c r="BT93" s="405"/>
      <c r="BU93" s="405">
        <v>-36.1</v>
      </c>
      <c r="BV93" s="405">
        <v>-33.3</v>
      </c>
      <c r="BW93" s="405">
        <v>-36.4</v>
      </c>
      <c r="BX93" s="405">
        <v>-39.6</v>
      </c>
      <c r="BY93" s="405">
        <v>-42.7</v>
      </c>
      <c r="BZ93" s="405">
        <v>-34.4</v>
      </c>
      <c r="CA93" s="405">
        <v>-32.8</v>
      </c>
      <c r="CB93" s="405">
        <v>-31.2</v>
      </c>
      <c r="CC93" s="377">
        <v>-35.2</v>
      </c>
      <c r="CD93">
        <v>-31.3</v>
      </c>
      <c r="CE93">
        <v>-24.8</v>
      </c>
      <c r="CF93">
        <v>-26.7</v>
      </c>
      <c r="CG93">
        <v>-30.7</v>
      </c>
      <c r="CH93">
        <v>-32.6</v>
      </c>
      <c r="CI93">
        <v>-29.8</v>
      </c>
      <c r="CJ93">
        <v>-38.8</v>
      </c>
      <c r="CK93">
        <v>-43.1</v>
      </c>
      <c r="CL93">
        <v>-37.2</v>
      </c>
      <c r="CM93">
        <v>-35.5</v>
      </c>
      <c r="CN93">
        <v>-37.3</v>
      </c>
      <c r="CO93">
        <v>-42.3</v>
      </c>
      <c r="CP93">
        <v>-39.4</v>
      </c>
    </row>
    <row r="94" spans="1:94" ht="13.5">
      <c r="A94" s="407" t="s">
        <v>140</v>
      </c>
      <c r="B94" s="408" t="s">
        <v>139</v>
      </c>
      <c r="C94" s="409" t="s">
        <v>49</v>
      </c>
      <c r="D94" s="405"/>
      <c r="E94" s="405"/>
      <c r="F94" s="405"/>
      <c r="G94" s="405"/>
      <c r="H94" s="405"/>
      <c r="I94" s="405"/>
      <c r="J94" s="405"/>
      <c r="K94" s="405"/>
      <c r="L94" s="405"/>
      <c r="M94" s="405"/>
      <c r="N94" s="405"/>
      <c r="O94" s="405"/>
      <c r="P94" s="405"/>
      <c r="Q94" s="405"/>
      <c r="R94" s="405"/>
      <c r="S94" s="405"/>
      <c r="T94" s="405"/>
      <c r="U94" s="405"/>
      <c r="V94" s="405"/>
      <c r="W94" s="405"/>
      <c r="X94" s="405"/>
      <c r="Y94" s="405"/>
      <c r="Z94" s="405"/>
      <c r="AA94" s="405"/>
      <c r="AB94" s="405"/>
      <c r="AC94" s="405"/>
      <c r="AD94" s="405"/>
      <c r="AE94" s="405"/>
      <c r="AF94" s="405"/>
      <c r="AG94" s="405"/>
      <c r="AH94" s="405"/>
      <c r="AI94" s="405"/>
      <c r="AJ94" s="405"/>
      <c r="AK94" s="405"/>
      <c r="AL94" s="405"/>
      <c r="AM94" s="405"/>
      <c r="AN94" s="405"/>
      <c r="AO94" s="405"/>
      <c r="AP94" s="405"/>
      <c r="AQ94" s="405"/>
      <c r="AR94" s="405"/>
      <c r="AS94" s="405"/>
      <c r="AT94" s="405"/>
      <c r="AU94" s="405"/>
      <c r="AV94" s="405"/>
      <c r="AW94" s="405"/>
      <c r="AX94" s="405"/>
      <c r="AY94" s="405"/>
      <c r="AZ94" s="405"/>
      <c r="BA94" s="405"/>
      <c r="BB94" s="405"/>
      <c r="BC94" s="405"/>
      <c r="BD94" s="405"/>
      <c r="BE94" s="405"/>
      <c r="BF94" s="405"/>
      <c r="BG94" s="405"/>
      <c r="BH94" s="405"/>
      <c r="BI94" s="405"/>
      <c r="BJ94" s="405"/>
      <c r="BK94" s="405"/>
      <c r="BL94" s="405"/>
      <c r="BM94" s="405"/>
      <c r="BN94" s="405"/>
      <c r="BO94" s="405"/>
      <c r="BP94" s="405"/>
      <c r="BQ94" s="405">
        <v>-11.9</v>
      </c>
      <c r="BR94" s="405">
        <v>-19.4</v>
      </c>
      <c r="BS94" s="405">
        <v>-13</v>
      </c>
      <c r="BT94" s="405">
        <v>-17.7</v>
      </c>
      <c r="BU94" s="405">
        <v>-23.3</v>
      </c>
      <c r="BV94" s="405">
        <v>-33.3</v>
      </c>
      <c r="BW94" s="405">
        <v>-26.4</v>
      </c>
      <c r="BX94" s="405">
        <v>-30.4</v>
      </c>
      <c r="BY94" s="405">
        <v>-26.6</v>
      </c>
      <c r="BZ94" s="405">
        <v>-30.3</v>
      </c>
      <c r="CA94" s="405">
        <v>-21.5</v>
      </c>
      <c r="CB94" s="405">
        <v>-23.4</v>
      </c>
      <c r="CC94" s="377">
        <v>-21.3</v>
      </c>
      <c r="CD94">
        <v>-27.1</v>
      </c>
      <c r="CE94">
        <v>-18</v>
      </c>
      <c r="CF94">
        <v>-21.5</v>
      </c>
      <c r="CG94">
        <v>-20.9</v>
      </c>
      <c r="CH94">
        <v>-29.7</v>
      </c>
      <c r="CI94">
        <v>-21.6</v>
      </c>
      <c r="CJ94">
        <v>-28.7</v>
      </c>
      <c r="CK94">
        <v>-28.6</v>
      </c>
      <c r="CL94">
        <v>-34.5</v>
      </c>
      <c r="CM94">
        <v>-23.6</v>
      </c>
      <c r="CN94">
        <v>-27.2</v>
      </c>
      <c r="CO94">
        <v>-25.2</v>
      </c>
      <c r="CP94">
        <v>-31.5</v>
      </c>
    </row>
    <row r="95" spans="1:94" ht="13.5">
      <c r="A95" s="407"/>
      <c r="B95" s="408"/>
      <c r="C95" s="410" t="s">
        <v>40</v>
      </c>
      <c r="D95" s="405"/>
      <c r="E95" s="405"/>
      <c r="F95" s="405"/>
      <c r="G95" s="405"/>
      <c r="H95" s="405"/>
      <c r="I95" s="405"/>
      <c r="J95" s="405"/>
      <c r="K95" s="405"/>
      <c r="L95" s="405"/>
      <c r="M95" s="405"/>
      <c r="N95" s="405"/>
      <c r="O95" s="405"/>
      <c r="P95" s="405"/>
      <c r="Q95" s="405"/>
      <c r="R95" s="405"/>
      <c r="S95" s="405"/>
      <c r="T95" s="405"/>
      <c r="U95" s="405"/>
      <c r="V95" s="405"/>
      <c r="W95" s="405"/>
      <c r="X95" s="405"/>
      <c r="Y95" s="405"/>
      <c r="Z95" s="405"/>
      <c r="AA95" s="405"/>
      <c r="AB95" s="405"/>
      <c r="AC95" s="405"/>
      <c r="AD95" s="405"/>
      <c r="AE95" s="405"/>
      <c r="AF95" s="405"/>
      <c r="AG95" s="405"/>
      <c r="AH95" s="405"/>
      <c r="AI95" s="405"/>
      <c r="AJ95" s="405"/>
      <c r="AK95" s="405"/>
      <c r="AL95" s="405"/>
      <c r="AM95" s="405"/>
      <c r="AN95" s="405"/>
      <c r="AO95" s="405"/>
      <c r="AP95" s="405"/>
      <c r="AQ95" s="405"/>
      <c r="AR95" s="405"/>
      <c r="AS95" s="405"/>
      <c r="AT95" s="405"/>
      <c r="AU95" s="405"/>
      <c r="AV95" s="405"/>
      <c r="AW95" s="405"/>
      <c r="AX95" s="405"/>
      <c r="AY95" s="405"/>
      <c r="AZ95" s="405"/>
      <c r="BA95" s="405"/>
      <c r="BB95" s="405"/>
      <c r="BC95" s="405"/>
      <c r="BD95" s="405"/>
      <c r="BE95" s="405"/>
      <c r="BF95" s="405"/>
      <c r="BG95" s="405"/>
      <c r="BH95" s="405"/>
      <c r="BI95" s="405"/>
      <c r="BJ95" s="405"/>
      <c r="BK95" s="405"/>
      <c r="BL95" s="405"/>
      <c r="BM95" s="405"/>
      <c r="BN95" s="405"/>
      <c r="BO95" s="405"/>
      <c r="BP95" s="405"/>
      <c r="BQ95" s="405"/>
      <c r="BR95" s="405"/>
      <c r="BS95" s="405"/>
      <c r="BT95" s="405"/>
      <c r="BU95" s="405"/>
      <c r="BV95" s="405">
        <v>-33</v>
      </c>
      <c r="BW95" s="405">
        <v>-29.6</v>
      </c>
      <c r="BX95" s="405">
        <v>-34</v>
      </c>
      <c r="BY95" s="405">
        <v>-29</v>
      </c>
      <c r="BZ95" s="405">
        <v>-30.6</v>
      </c>
      <c r="CA95" s="405">
        <v>-24.9</v>
      </c>
      <c r="CB95" s="405">
        <v>-24.9</v>
      </c>
      <c r="CC95" s="377">
        <v>-19.2</v>
      </c>
      <c r="CD95">
        <v>-24</v>
      </c>
      <c r="CE95">
        <v>-16.6</v>
      </c>
      <c r="CF95">
        <v>-19.5</v>
      </c>
      <c r="CG95">
        <v>-16.3</v>
      </c>
      <c r="CH95">
        <v>-26</v>
      </c>
      <c r="CI95">
        <v>-22.8</v>
      </c>
      <c r="CJ95">
        <v>-31</v>
      </c>
      <c r="CK95">
        <v>-30.8</v>
      </c>
      <c r="CL95">
        <v>-34.6</v>
      </c>
      <c r="CM95">
        <v>-24.1</v>
      </c>
      <c r="CN95">
        <v>-25.6</v>
      </c>
      <c r="CO95">
        <v>-21.7</v>
      </c>
      <c r="CP95">
        <v>-27.7</v>
      </c>
    </row>
    <row r="96" spans="1:94" ht="13.5">
      <c r="A96" s="407"/>
      <c r="B96" s="408"/>
      <c r="C96" s="410" t="s">
        <v>41</v>
      </c>
      <c r="D96" s="405"/>
      <c r="E96" s="405"/>
      <c r="F96" s="405"/>
      <c r="G96" s="405"/>
      <c r="H96" s="405"/>
      <c r="I96" s="405"/>
      <c r="J96" s="405"/>
      <c r="K96" s="405"/>
      <c r="L96" s="405"/>
      <c r="M96" s="405"/>
      <c r="N96" s="405"/>
      <c r="O96" s="405"/>
      <c r="P96" s="405"/>
      <c r="Q96" s="405"/>
      <c r="R96" s="405"/>
      <c r="S96" s="405"/>
      <c r="T96" s="405"/>
      <c r="U96" s="405"/>
      <c r="V96" s="405"/>
      <c r="W96" s="405"/>
      <c r="X96" s="405"/>
      <c r="Y96" s="405"/>
      <c r="Z96" s="405"/>
      <c r="AA96" s="405"/>
      <c r="AB96" s="405"/>
      <c r="AC96" s="405"/>
      <c r="AD96" s="405"/>
      <c r="AE96" s="405"/>
      <c r="AF96" s="405"/>
      <c r="AG96" s="405"/>
      <c r="AH96" s="405"/>
      <c r="AI96" s="405"/>
      <c r="AJ96" s="405"/>
      <c r="AK96" s="405"/>
      <c r="AL96" s="405"/>
      <c r="AM96" s="405"/>
      <c r="AN96" s="405"/>
      <c r="AO96" s="405"/>
      <c r="AP96" s="405"/>
      <c r="AQ96" s="405"/>
      <c r="AR96" s="405"/>
      <c r="AS96" s="405"/>
      <c r="AT96" s="405"/>
      <c r="AU96" s="405"/>
      <c r="AV96" s="405"/>
      <c r="AW96" s="405"/>
      <c r="AX96" s="405"/>
      <c r="AY96" s="405"/>
      <c r="AZ96" s="405"/>
      <c r="BA96" s="405"/>
      <c r="BB96" s="405"/>
      <c r="BC96" s="405"/>
      <c r="BD96" s="405"/>
      <c r="BE96" s="405"/>
      <c r="BF96" s="405"/>
      <c r="BG96" s="405"/>
      <c r="BH96" s="405"/>
      <c r="BI96" s="405"/>
      <c r="BJ96" s="405"/>
      <c r="BK96" s="405"/>
      <c r="BL96" s="405"/>
      <c r="BM96" s="405"/>
      <c r="BN96" s="405"/>
      <c r="BO96" s="405"/>
      <c r="BP96" s="405"/>
      <c r="BQ96" s="405"/>
      <c r="BR96" s="405"/>
      <c r="BS96" s="405"/>
      <c r="BT96" s="405"/>
      <c r="BU96" s="405"/>
      <c r="BV96" s="405"/>
      <c r="BW96" s="405"/>
      <c r="BX96" s="405"/>
      <c r="BY96" s="405"/>
      <c r="BZ96" s="405">
        <v>-27.1</v>
      </c>
      <c r="CA96" s="405">
        <v>-18.4</v>
      </c>
      <c r="CB96" s="405">
        <v>-20.7</v>
      </c>
      <c r="CC96" s="377">
        <v>-19.7</v>
      </c>
      <c r="CD96">
        <v>-22</v>
      </c>
      <c r="CE96">
        <v>-15.5</v>
      </c>
      <c r="CF96">
        <v>-19.2</v>
      </c>
      <c r="CG96">
        <v>-19.5</v>
      </c>
      <c r="CH96">
        <v>-27.5</v>
      </c>
      <c r="CI96">
        <v>-18</v>
      </c>
      <c r="CJ96">
        <v>-26.2</v>
      </c>
      <c r="CK96">
        <v>-26.1</v>
      </c>
      <c r="CL96">
        <v>-32.4</v>
      </c>
      <c r="CM96">
        <v>-24.5</v>
      </c>
      <c r="CN96">
        <v>-26</v>
      </c>
      <c r="CO96">
        <v>-25</v>
      </c>
      <c r="CP96">
        <v>-30.5</v>
      </c>
    </row>
    <row r="97" spans="1:94" ht="13.5">
      <c r="A97" s="407"/>
      <c r="B97" s="408"/>
      <c r="C97" s="410" t="s">
        <v>42</v>
      </c>
      <c r="D97" s="405"/>
      <c r="E97" s="405"/>
      <c r="F97" s="405"/>
      <c r="G97" s="405"/>
      <c r="H97" s="405"/>
      <c r="I97" s="405"/>
      <c r="J97" s="405"/>
      <c r="K97" s="405"/>
      <c r="L97" s="405"/>
      <c r="M97" s="405"/>
      <c r="N97" s="405"/>
      <c r="O97" s="405"/>
      <c r="P97" s="405"/>
      <c r="Q97" s="405"/>
      <c r="R97" s="405"/>
      <c r="S97" s="405"/>
      <c r="T97" s="405"/>
      <c r="U97" s="405"/>
      <c r="V97" s="405"/>
      <c r="W97" s="405"/>
      <c r="X97" s="405"/>
      <c r="Y97" s="405"/>
      <c r="Z97" s="405"/>
      <c r="AA97" s="405"/>
      <c r="AB97" s="405"/>
      <c r="AC97" s="405"/>
      <c r="AD97" s="405"/>
      <c r="AE97" s="405"/>
      <c r="AF97" s="405"/>
      <c r="AG97" s="405"/>
      <c r="AH97" s="405"/>
      <c r="AI97" s="405"/>
      <c r="AJ97" s="405"/>
      <c r="AK97" s="405"/>
      <c r="AL97" s="405"/>
      <c r="AM97" s="405"/>
      <c r="AN97" s="405"/>
      <c r="AO97" s="405"/>
      <c r="AP97" s="405"/>
      <c r="AQ97" s="405"/>
      <c r="AR97" s="405"/>
      <c r="AS97" s="405"/>
      <c r="AT97" s="405"/>
      <c r="AU97" s="405"/>
      <c r="AV97" s="405"/>
      <c r="AW97" s="405"/>
      <c r="AX97" s="405"/>
      <c r="AY97" s="405"/>
      <c r="AZ97" s="405"/>
      <c r="BA97" s="405"/>
      <c r="BB97" s="405"/>
      <c r="BC97" s="405"/>
      <c r="BD97" s="405"/>
      <c r="BE97" s="405"/>
      <c r="BF97" s="405"/>
      <c r="BG97" s="405"/>
      <c r="BH97" s="405"/>
      <c r="BI97" s="405"/>
      <c r="BJ97" s="405"/>
      <c r="BK97" s="405"/>
      <c r="BL97" s="405"/>
      <c r="BM97" s="405"/>
      <c r="BN97" s="405"/>
      <c r="BO97" s="405"/>
      <c r="BP97" s="405"/>
      <c r="BQ97" s="405"/>
      <c r="BR97" s="405"/>
      <c r="BS97" s="405"/>
      <c r="BT97" s="405"/>
      <c r="BU97" s="405"/>
      <c r="BV97" s="405"/>
      <c r="BW97" s="405"/>
      <c r="BX97" s="405"/>
      <c r="BY97" s="405"/>
      <c r="BZ97" s="405">
        <v>-27</v>
      </c>
      <c r="CA97" s="405">
        <v>-16.7</v>
      </c>
      <c r="CB97" s="405">
        <v>-20.3</v>
      </c>
      <c r="CC97" s="377">
        <v>-16.3</v>
      </c>
      <c r="CD97">
        <v>-24.7</v>
      </c>
      <c r="CE97">
        <v>-16.8</v>
      </c>
      <c r="CF97">
        <v>-19.5</v>
      </c>
      <c r="CG97">
        <v>-17.2</v>
      </c>
      <c r="CH97">
        <v>-29.3</v>
      </c>
      <c r="CI97">
        <v>-21.2</v>
      </c>
      <c r="CJ97">
        <v>-25.9</v>
      </c>
      <c r="CK97">
        <v>-26.3</v>
      </c>
      <c r="CL97">
        <v>-31.3</v>
      </c>
      <c r="CM97">
        <v>-18.8</v>
      </c>
      <c r="CN97">
        <v>-22.1</v>
      </c>
      <c r="CO97">
        <v>-19</v>
      </c>
      <c r="CP97">
        <v>-26.1</v>
      </c>
    </row>
    <row r="98" spans="1:94" ht="13.5">
      <c r="A98" s="407"/>
      <c r="B98" s="408"/>
      <c r="C98" s="410" t="s">
        <v>43</v>
      </c>
      <c r="D98" s="405"/>
      <c r="E98" s="405"/>
      <c r="F98" s="405"/>
      <c r="G98" s="405"/>
      <c r="H98" s="405"/>
      <c r="I98" s="405"/>
      <c r="J98" s="405"/>
      <c r="K98" s="405"/>
      <c r="L98" s="405"/>
      <c r="M98" s="405"/>
      <c r="N98" s="405"/>
      <c r="O98" s="405"/>
      <c r="P98" s="405"/>
      <c r="Q98" s="405"/>
      <c r="R98" s="405"/>
      <c r="S98" s="405"/>
      <c r="T98" s="405"/>
      <c r="U98" s="405"/>
      <c r="V98" s="405"/>
      <c r="W98" s="405"/>
      <c r="X98" s="405"/>
      <c r="Y98" s="405"/>
      <c r="Z98" s="405"/>
      <c r="AA98" s="405"/>
      <c r="AB98" s="405"/>
      <c r="AC98" s="405"/>
      <c r="AD98" s="405"/>
      <c r="AE98" s="405"/>
      <c r="AF98" s="405"/>
      <c r="AG98" s="405"/>
      <c r="AH98" s="405"/>
      <c r="AI98" s="405"/>
      <c r="AJ98" s="405"/>
      <c r="AK98" s="405"/>
      <c r="AL98" s="405"/>
      <c r="AM98" s="405"/>
      <c r="AN98" s="405"/>
      <c r="AO98" s="405"/>
      <c r="AP98" s="405"/>
      <c r="AQ98" s="405"/>
      <c r="AR98" s="405"/>
      <c r="AS98" s="405"/>
      <c r="AT98" s="405"/>
      <c r="AU98" s="405"/>
      <c r="AV98" s="405"/>
      <c r="AW98" s="405"/>
      <c r="AX98" s="405"/>
      <c r="AY98" s="405"/>
      <c r="AZ98" s="405"/>
      <c r="BA98" s="405"/>
      <c r="BB98" s="405"/>
      <c r="BC98" s="405"/>
      <c r="BD98" s="405"/>
      <c r="BE98" s="405"/>
      <c r="BF98" s="405"/>
      <c r="BG98" s="405"/>
      <c r="BH98" s="405"/>
      <c r="BI98" s="405"/>
      <c r="BJ98" s="405"/>
      <c r="BK98" s="405"/>
      <c r="BL98" s="405"/>
      <c r="BM98" s="405"/>
      <c r="BN98" s="405"/>
      <c r="BO98" s="405"/>
      <c r="BP98" s="405"/>
      <c r="BQ98" s="405"/>
      <c r="BR98" s="405"/>
      <c r="BS98" s="405"/>
      <c r="BT98" s="405"/>
      <c r="BU98" s="405"/>
      <c r="BV98" s="405"/>
      <c r="BW98" s="405"/>
      <c r="BX98" s="405"/>
      <c r="BY98" s="405"/>
      <c r="BZ98" s="405">
        <v>-34.1</v>
      </c>
      <c r="CA98" s="405">
        <v>-23.6</v>
      </c>
      <c r="CB98" s="405">
        <v>-24.9</v>
      </c>
      <c r="CC98" s="377">
        <v>-26.7</v>
      </c>
      <c r="CD98">
        <v>-33.6</v>
      </c>
      <c r="CE98">
        <v>-22.5</v>
      </c>
      <c r="CF98">
        <v>-25.3</v>
      </c>
      <c r="CG98">
        <v>-26.8</v>
      </c>
      <c r="CH98">
        <v>-35.5</v>
      </c>
      <c r="CI98">
        <v>-24.7</v>
      </c>
      <c r="CJ98">
        <v>-30.6</v>
      </c>
      <c r="CK98">
        <v>-30.8</v>
      </c>
      <c r="CL98">
        <v>-37.9</v>
      </c>
      <c r="CM98">
        <v>-26.6</v>
      </c>
      <c r="CN98">
        <v>-30.4</v>
      </c>
      <c r="CO98">
        <v>-30.3</v>
      </c>
      <c r="CP98">
        <v>-37.2</v>
      </c>
    </row>
    <row r="99" spans="1:94" ht="13.5">
      <c r="A99" s="407"/>
      <c r="B99" s="408"/>
      <c r="C99" s="410" t="s">
        <v>34</v>
      </c>
      <c r="D99" s="405"/>
      <c r="E99" s="405"/>
      <c r="F99" s="405"/>
      <c r="G99" s="405"/>
      <c r="H99" s="405"/>
      <c r="I99" s="405"/>
      <c r="J99" s="405"/>
      <c r="K99" s="405"/>
      <c r="L99" s="405"/>
      <c r="M99" s="405"/>
      <c r="N99" s="405"/>
      <c r="O99" s="405"/>
      <c r="P99" s="405"/>
      <c r="Q99" s="405"/>
      <c r="R99" s="405"/>
      <c r="S99" s="405"/>
      <c r="T99" s="405"/>
      <c r="U99" s="405"/>
      <c r="V99" s="405"/>
      <c r="W99" s="405"/>
      <c r="X99" s="405"/>
      <c r="Y99" s="405"/>
      <c r="Z99" s="405"/>
      <c r="AA99" s="405"/>
      <c r="AB99" s="405"/>
      <c r="AC99" s="405"/>
      <c r="AD99" s="405"/>
      <c r="AE99" s="405"/>
      <c r="AF99" s="405"/>
      <c r="AG99" s="405"/>
      <c r="AH99" s="405"/>
      <c r="AI99" s="405"/>
      <c r="AJ99" s="405"/>
      <c r="AK99" s="405"/>
      <c r="AL99" s="405"/>
      <c r="AM99" s="405"/>
      <c r="AN99" s="405"/>
      <c r="AO99" s="405"/>
      <c r="AP99" s="405"/>
      <c r="AQ99" s="405"/>
      <c r="AR99" s="405"/>
      <c r="AS99" s="405"/>
      <c r="AT99" s="405"/>
      <c r="AU99" s="405"/>
      <c r="AV99" s="405"/>
      <c r="AW99" s="405"/>
      <c r="AX99" s="405"/>
      <c r="AY99" s="405"/>
      <c r="AZ99" s="405"/>
      <c r="BA99" s="405"/>
      <c r="BB99" s="405"/>
      <c r="BC99" s="405"/>
      <c r="BD99" s="405"/>
      <c r="BE99" s="405"/>
      <c r="BF99" s="405"/>
      <c r="BG99" s="405"/>
      <c r="BH99" s="405"/>
      <c r="BI99" s="405"/>
      <c r="BJ99" s="405"/>
      <c r="BK99" s="405"/>
      <c r="BL99" s="405"/>
      <c r="BM99" s="405"/>
      <c r="BN99" s="405"/>
      <c r="BO99" s="405"/>
      <c r="BP99" s="405"/>
      <c r="BQ99" s="405"/>
      <c r="BR99" s="405"/>
      <c r="BS99" s="405"/>
      <c r="BT99" s="405"/>
      <c r="BU99" s="405"/>
      <c r="BV99" s="405"/>
      <c r="BW99" s="405"/>
      <c r="BX99" s="405"/>
      <c r="BY99" s="405"/>
      <c r="BZ99" s="405">
        <v>-25.8</v>
      </c>
      <c r="CA99" s="405">
        <v>-15.6</v>
      </c>
      <c r="CB99" s="405">
        <v>-20.5</v>
      </c>
      <c r="CC99" s="377">
        <v>-17.3</v>
      </c>
      <c r="CD99">
        <v>-24.2</v>
      </c>
      <c r="CE99">
        <v>-13.5</v>
      </c>
      <c r="CF99">
        <v>-20</v>
      </c>
      <c r="CG99">
        <v>-19.2</v>
      </c>
      <c r="CH99">
        <v>-25.7</v>
      </c>
      <c r="CI99">
        <v>-16</v>
      </c>
      <c r="CJ99">
        <v>-23.9</v>
      </c>
      <c r="CK99">
        <v>-23.3</v>
      </c>
      <c r="CL99">
        <v>-30.3</v>
      </c>
      <c r="CM99">
        <v>-18.2</v>
      </c>
      <c r="CN99">
        <v>-26.2</v>
      </c>
      <c r="CO99">
        <v>-23.8</v>
      </c>
      <c r="CP99">
        <v>-29.7</v>
      </c>
    </row>
    <row r="100" spans="1:94" ht="13.5">
      <c r="A100" s="407"/>
      <c r="B100" s="408" t="s">
        <v>141</v>
      </c>
      <c r="C100" s="409" t="s">
        <v>49</v>
      </c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405"/>
      <c r="U100" s="405"/>
      <c r="V100" s="405"/>
      <c r="W100" s="405"/>
      <c r="X100" s="405"/>
      <c r="Y100" s="405"/>
      <c r="Z100" s="405"/>
      <c r="AA100" s="405"/>
      <c r="AB100" s="405"/>
      <c r="AC100" s="405"/>
      <c r="AD100" s="405"/>
      <c r="AE100" s="405"/>
      <c r="AF100" s="405"/>
      <c r="AG100" s="405"/>
      <c r="AH100" s="405"/>
      <c r="AI100" s="405"/>
      <c r="AJ100" s="405"/>
      <c r="AK100" s="405"/>
      <c r="AL100" s="405"/>
      <c r="AM100" s="405"/>
      <c r="AN100" s="405"/>
      <c r="AO100" s="405"/>
      <c r="AP100" s="405"/>
      <c r="AQ100" s="405"/>
      <c r="AR100" s="405"/>
      <c r="AS100" s="405"/>
      <c r="AT100" s="405">
        <v>-3.8</v>
      </c>
      <c r="AU100" s="405">
        <v>-0.5</v>
      </c>
      <c r="AV100" s="405">
        <v>-3</v>
      </c>
      <c r="AW100" s="405">
        <v>-6.8</v>
      </c>
      <c r="AX100" s="405">
        <v>-11</v>
      </c>
      <c r="AY100" s="405">
        <v>-11.9</v>
      </c>
      <c r="AZ100" s="405">
        <v>-17.4</v>
      </c>
      <c r="BA100" s="405">
        <v>-22</v>
      </c>
      <c r="BB100" s="405">
        <v>-24.8</v>
      </c>
      <c r="BC100" s="405">
        <v>-20.8</v>
      </c>
      <c r="BD100" s="405">
        <v>-26</v>
      </c>
      <c r="BE100" s="405">
        <v>-29.5</v>
      </c>
      <c r="BF100" s="405">
        <v>-26.2</v>
      </c>
      <c r="BG100" s="405">
        <v>-19.2</v>
      </c>
      <c r="BH100" s="405">
        <v>-15.7</v>
      </c>
      <c r="BI100" s="405">
        <v>-18.9</v>
      </c>
      <c r="BJ100" s="405">
        <v>-20.8</v>
      </c>
      <c r="BK100" s="405">
        <v>-19.6</v>
      </c>
      <c r="BL100" s="405">
        <v>-20.6</v>
      </c>
      <c r="BM100" s="405">
        <v>-21.2</v>
      </c>
      <c r="BN100" s="405">
        <v>-19.2</v>
      </c>
      <c r="BO100" s="405">
        <v>-13.7</v>
      </c>
      <c r="BP100" s="405">
        <v>-16.1</v>
      </c>
      <c r="BQ100" s="405">
        <v>-17.5</v>
      </c>
      <c r="BR100" s="405">
        <v>-18.3</v>
      </c>
      <c r="BS100" s="405">
        <v>-17.4</v>
      </c>
      <c r="BT100" s="405">
        <v>-21.9</v>
      </c>
      <c r="BU100" s="405">
        <v>-30.9</v>
      </c>
      <c r="BV100" s="405">
        <v>-35.4</v>
      </c>
      <c r="BW100" s="405">
        <v>-34.9</v>
      </c>
      <c r="BX100" s="405">
        <v>-37.8</v>
      </c>
      <c r="BY100" s="405">
        <v>-37.3</v>
      </c>
      <c r="BZ100" s="405">
        <v>-32.8</v>
      </c>
      <c r="CA100" s="405">
        <v>-28.2</v>
      </c>
      <c r="CB100" s="405">
        <v>-28.3</v>
      </c>
      <c r="CC100" s="377">
        <v>-29.2</v>
      </c>
      <c r="CD100">
        <v>-28.1</v>
      </c>
      <c r="CE100">
        <v>-24</v>
      </c>
      <c r="CF100">
        <v>-25.4</v>
      </c>
      <c r="CG100">
        <v>-27.2</v>
      </c>
      <c r="CH100">
        <v>-30.5</v>
      </c>
      <c r="CI100">
        <v>-28.2</v>
      </c>
      <c r="CJ100">
        <v>-33.9</v>
      </c>
      <c r="CK100">
        <v>-36.6</v>
      </c>
      <c r="CL100">
        <v>-37.4</v>
      </c>
      <c r="CM100">
        <v>-31.2</v>
      </c>
      <c r="CN100">
        <v>-33.1</v>
      </c>
      <c r="CO100">
        <v>-33.1</v>
      </c>
      <c r="CP100">
        <v>-33.4</v>
      </c>
    </row>
    <row r="101" spans="1:94" ht="13.5">
      <c r="A101" s="407"/>
      <c r="B101" s="408"/>
      <c r="C101" s="410" t="s">
        <v>40</v>
      </c>
      <c r="D101" s="405">
        <v>-20.2</v>
      </c>
      <c r="E101" s="405">
        <v>-25</v>
      </c>
      <c r="F101" s="405">
        <v>-18.7</v>
      </c>
      <c r="G101" s="405">
        <v>-18.9</v>
      </c>
      <c r="H101" s="405">
        <v>-17</v>
      </c>
      <c r="I101" s="405">
        <v>-21.2</v>
      </c>
      <c r="J101" s="405">
        <v>-19.1</v>
      </c>
      <c r="K101" s="405">
        <v>-21.1</v>
      </c>
      <c r="L101" s="405">
        <v>-20.7</v>
      </c>
      <c r="M101" s="405">
        <v>-22.6</v>
      </c>
      <c r="N101" s="405">
        <v>-15.8</v>
      </c>
      <c r="O101" s="405">
        <v>-15.4</v>
      </c>
      <c r="P101" s="405">
        <v>-13.7</v>
      </c>
      <c r="Q101" s="405">
        <v>-12.6</v>
      </c>
      <c r="R101" s="405">
        <v>-6.7</v>
      </c>
      <c r="S101" s="405">
        <v>-9.3</v>
      </c>
      <c r="T101" s="405">
        <v>-6.4</v>
      </c>
      <c r="U101" s="405">
        <v>-9.1</v>
      </c>
      <c r="V101" s="405">
        <v>-6.6</v>
      </c>
      <c r="W101" s="405">
        <v>-9.8</v>
      </c>
      <c r="X101" s="405">
        <v>-12</v>
      </c>
      <c r="Y101" s="405">
        <v>-16.2</v>
      </c>
      <c r="Z101" s="405">
        <v>-16</v>
      </c>
      <c r="AA101" s="405">
        <v>-19.3</v>
      </c>
      <c r="AB101" s="405">
        <v>-18.1</v>
      </c>
      <c r="AC101" s="405">
        <v>-17.7</v>
      </c>
      <c r="AD101" s="405">
        <v>-12.8</v>
      </c>
      <c r="AE101" s="405">
        <v>-5.8</v>
      </c>
      <c r="AF101" s="405">
        <v>-0.9</v>
      </c>
      <c r="AG101" s="405">
        <v>2.2</v>
      </c>
      <c r="AH101" s="405">
        <v>6</v>
      </c>
      <c r="AI101" s="405">
        <v>4.9</v>
      </c>
      <c r="AJ101" s="405">
        <v>6.1</v>
      </c>
      <c r="AK101" s="405">
        <v>3.7</v>
      </c>
      <c r="AL101" s="405">
        <v>5.8</v>
      </c>
      <c r="AM101" s="405">
        <v>5.5</v>
      </c>
      <c r="AN101" s="405">
        <v>6.7</v>
      </c>
      <c r="AO101" s="405">
        <v>-0.1</v>
      </c>
      <c r="AP101" s="405">
        <v>1.6</v>
      </c>
      <c r="AQ101" s="405">
        <v>-0.1</v>
      </c>
      <c r="AR101" s="405">
        <v>-0.8</v>
      </c>
      <c r="AS101" s="405">
        <v>-3.6</v>
      </c>
      <c r="AT101" s="405">
        <v>-0.7</v>
      </c>
      <c r="AU101" s="405">
        <v>-4.9</v>
      </c>
      <c r="AV101" s="405">
        <v>-9.6</v>
      </c>
      <c r="AW101" s="405">
        <v>-17.8</v>
      </c>
      <c r="AX101" s="405">
        <v>-20.5</v>
      </c>
      <c r="AY101" s="405">
        <v>-27.6</v>
      </c>
      <c r="AZ101" s="405">
        <v>-29.9</v>
      </c>
      <c r="BA101" s="405">
        <v>-33.7</v>
      </c>
      <c r="BB101" s="405">
        <v>-28.9</v>
      </c>
      <c r="BC101" s="405">
        <v>-33.1</v>
      </c>
      <c r="BD101" s="405">
        <v>-35.6</v>
      </c>
      <c r="BE101" s="405">
        <v>-33</v>
      </c>
      <c r="BF101" s="405">
        <v>-23.6</v>
      </c>
      <c r="BG101" s="405">
        <v>-21.7</v>
      </c>
      <c r="BH101" s="405">
        <v>-19.9</v>
      </c>
      <c r="BI101" s="405">
        <v>-20</v>
      </c>
      <c r="BJ101" s="405">
        <v>-20.4</v>
      </c>
      <c r="BK101" s="405">
        <v>-23.3</v>
      </c>
      <c r="BL101" s="405">
        <v>-21.2</v>
      </c>
      <c r="BM101" s="405">
        <v>-19.2</v>
      </c>
      <c r="BN101" s="405">
        <v>-13.4</v>
      </c>
      <c r="BO101" s="405">
        <v>-13.3</v>
      </c>
      <c r="BP101" s="405">
        <v>-11.9</v>
      </c>
      <c r="BQ101" s="405">
        <v>-12.6</v>
      </c>
      <c r="BR101" s="405">
        <v>-11.6</v>
      </c>
      <c r="BS101" s="405">
        <v>-17.1</v>
      </c>
      <c r="BT101" s="405">
        <v>-25.4</v>
      </c>
      <c r="BU101" s="405"/>
      <c r="BV101" s="405">
        <v>-34.5</v>
      </c>
      <c r="BW101" s="405">
        <v>-37.6</v>
      </c>
      <c r="BX101" s="405">
        <v>-42.2</v>
      </c>
      <c r="BY101" s="405">
        <v>-40.9</v>
      </c>
      <c r="BZ101" s="405">
        <v>-35.8</v>
      </c>
      <c r="CA101" s="405">
        <v>-32.9</v>
      </c>
      <c r="CB101" s="405">
        <v>-31.4</v>
      </c>
      <c r="CC101" s="377">
        <v>-28.2</v>
      </c>
      <c r="CD101">
        <v>-25.5</v>
      </c>
      <c r="CE101">
        <v>-20.7</v>
      </c>
      <c r="CF101">
        <v>-21.3</v>
      </c>
      <c r="CG101">
        <v>-20.7</v>
      </c>
      <c r="CH101">
        <v>-27.3</v>
      </c>
      <c r="CI101">
        <v>-27.6</v>
      </c>
      <c r="CJ101">
        <v>-35.8</v>
      </c>
      <c r="CK101">
        <v>-39.6</v>
      </c>
      <c r="CL101">
        <v>-39.6</v>
      </c>
      <c r="CM101">
        <v>-32.6</v>
      </c>
      <c r="CN101">
        <v>-32.5</v>
      </c>
      <c r="CO101">
        <v>-29</v>
      </c>
      <c r="CP101">
        <v>-29.3</v>
      </c>
    </row>
    <row r="102" spans="1:94" ht="13.5">
      <c r="A102" s="407"/>
      <c r="B102" s="408"/>
      <c r="C102" s="410" t="s">
        <v>41</v>
      </c>
      <c r="D102" s="405">
        <v>-23.9</v>
      </c>
      <c r="E102" s="405">
        <v>-20.9</v>
      </c>
      <c r="F102" s="405">
        <v>-24.4</v>
      </c>
      <c r="G102" s="405">
        <v>-16.5</v>
      </c>
      <c r="H102" s="405">
        <v>-19.3</v>
      </c>
      <c r="I102" s="405">
        <v>-21.4</v>
      </c>
      <c r="J102" s="405">
        <v>-25.2</v>
      </c>
      <c r="K102" s="405">
        <v>-20.7</v>
      </c>
      <c r="L102" s="405">
        <v>-22.9</v>
      </c>
      <c r="M102" s="405">
        <v>-25.6</v>
      </c>
      <c r="N102" s="405">
        <v>-25.5</v>
      </c>
      <c r="O102" s="405">
        <v>-18</v>
      </c>
      <c r="P102" s="405">
        <v>-22.2</v>
      </c>
      <c r="Q102" s="405">
        <v>-23.5</v>
      </c>
      <c r="R102" s="405">
        <v>-20.9</v>
      </c>
      <c r="S102" s="405">
        <v>-15.8</v>
      </c>
      <c r="T102" s="405">
        <v>-17.3</v>
      </c>
      <c r="U102" s="405">
        <v>-17</v>
      </c>
      <c r="V102" s="405">
        <v>-17.6</v>
      </c>
      <c r="W102" s="405">
        <v>-16</v>
      </c>
      <c r="X102" s="405">
        <v>-19.4</v>
      </c>
      <c r="Y102" s="405">
        <v>-15.6</v>
      </c>
      <c r="Z102" s="405">
        <v>-18.9</v>
      </c>
      <c r="AA102" s="405">
        <v>-9.9</v>
      </c>
      <c r="AB102" s="405">
        <v>-10.5</v>
      </c>
      <c r="AC102" s="405">
        <v>-9.7</v>
      </c>
      <c r="AD102" s="405">
        <v>-8.5</v>
      </c>
      <c r="AE102" s="405">
        <v>-3.1</v>
      </c>
      <c r="AF102" s="405">
        <v>0.4</v>
      </c>
      <c r="AG102" s="405">
        <v>3.2</v>
      </c>
      <c r="AH102" s="405">
        <v>3.1</v>
      </c>
      <c r="AI102" s="405">
        <v>6.5</v>
      </c>
      <c r="AJ102" s="405">
        <v>7.1</v>
      </c>
      <c r="AK102" s="405">
        <v>8.5</v>
      </c>
      <c r="AL102" s="405">
        <v>7</v>
      </c>
      <c r="AM102" s="405">
        <v>8.2</v>
      </c>
      <c r="AN102" s="405">
        <v>7.2</v>
      </c>
      <c r="AO102" s="405">
        <v>10</v>
      </c>
      <c r="AP102" s="405">
        <v>5.1</v>
      </c>
      <c r="AQ102" s="405">
        <v>7.5</v>
      </c>
      <c r="AR102" s="405">
        <v>5.3</v>
      </c>
      <c r="AS102" s="405">
        <v>3.7</v>
      </c>
      <c r="AT102" s="405">
        <v>-0.7</v>
      </c>
      <c r="AU102" s="405">
        <v>2.3</v>
      </c>
      <c r="AV102" s="405">
        <v>0.2</v>
      </c>
      <c r="AW102" s="405">
        <v>-1.2</v>
      </c>
      <c r="AX102" s="405">
        <v>-6.4</v>
      </c>
      <c r="AY102" s="405">
        <v>-4.8</v>
      </c>
      <c r="AZ102" s="405">
        <v>-9.9</v>
      </c>
      <c r="BA102" s="405">
        <v>-14.7</v>
      </c>
      <c r="BB102" s="405">
        <v>-14.8</v>
      </c>
      <c r="BC102" s="405">
        <v>-13.3</v>
      </c>
      <c r="BD102" s="405">
        <v>-17.5</v>
      </c>
      <c r="BE102" s="405">
        <v>-20.5</v>
      </c>
      <c r="BF102" s="405">
        <v>-15.6</v>
      </c>
      <c r="BG102" s="405">
        <v>-10.8</v>
      </c>
      <c r="BH102" s="405">
        <v>-9.4</v>
      </c>
      <c r="BI102" s="405">
        <v>-13.2</v>
      </c>
      <c r="BJ102" s="405">
        <v>-15.7</v>
      </c>
      <c r="BK102" s="405">
        <v>-13.5</v>
      </c>
      <c r="BL102" s="405">
        <v>-15.6</v>
      </c>
      <c r="BM102" s="405">
        <v>-15.4</v>
      </c>
      <c r="BN102" s="405">
        <v>-10.9</v>
      </c>
      <c r="BO102" s="405">
        <v>-4.6</v>
      </c>
      <c r="BP102" s="405">
        <v>-9.8</v>
      </c>
      <c r="BQ102" s="405">
        <v>-9.7</v>
      </c>
      <c r="BR102" s="405">
        <v>-13.9</v>
      </c>
      <c r="BS102" s="405">
        <v>-18.1</v>
      </c>
      <c r="BT102" s="405">
        <v>-24.1</v>
      </c>
      <c r="BU102" s="405">
        <v>-35.4</v>
      </c>
      <c r="BV102" s="405">
        <v>-37.5</v>
      </c>
      <c r="BW102" s="405">
        <v>-39.3</v>
      </c>
      <c r="BX102" s="405">
        <v>-42.6</v>
      </c>
      <c r="BY102" s="405">
        <v>-38.4</v>
      </c>
      <c r="BZ102" s="405">
        <v>-32</v>
      </c>
      <c r="CA102" s="405">
        <v>-26.1</v>
      </c>
      <c r="CB102" s="405">
        <v>-25.9</v>
      </c>
      <c r="CC102" s="377">
        <v>-28.1</v>
      </c>
      <c r="CD102">
        <v>-26.1</v>
      </c>
      <c r="CE102">
        <v>-24.7</v>
      </c>
      <c r="CF102">
        <v>-26.9</v>
      </c>
      <c r="CG102">
        <v>-29</v>
      </c>
      <c r="CH102">
        <v>-31.4</v>
      </c>
      <c r="CI102">
        <v>-29.9</v>
      </c>
      <c r="CJ102">
        <v>-37.7</v>
      </c>
      <c r="CK102">
        <v>-38.4</v>
      </c>
      <c r="CL102">
        <v>-39.4</v>
      </c>
      <c r="CM102">
        <v>-34.7</v>
      </c>
      <c r="CN102">
        <v>-33.9</v>
      </c>
      <c r="CO102">
        <v>-35.4</v>
      </c>
      <c r="CP102">
        <v>-37.9</v>
      </c>
    </row>
    <row r="103" spans="1:94" ht="13.5">
      <c r="A103" s="407"/>
      <c r="B103" s="408"/>
      <c r="C103" s="410" t="s">
        <v>42</v>
      </c>
      <c r="D103" s="405">
        <v>-19.8</v>
      </c>
      <c r="E103" s="405">
        <v>-16.6</v>
      </c>
      <c r="F103" s="405">
        <v>-23.2</v>
      </c>
      <c r="G103" s="405">
        <v>-13.2</v>
      </c>
      <c r="H103" s="405">
        <v>-15.7</v>
      </c>
      <c r="I103" s="405">
        <v>-11.9</v>
      </c>
      <c r="J103" s="405">
        <v>-22.7</v>
      </c>
      <c r="K103" s="405">
        <v>-14.1</v>
      </c>
      <c r="L103" s="405">
        <v>-17</v>
      </c>
      <c r="M103" s="405">
        <v>-15.7</v>
      </c>
      <c r="N103" s="405">
        <v>-21.6</v>
      </c>
      <c r="O103" s="405">
        <v>-13.2</v>
      </c>
      <c r="P103" s="405">
        <v>-15.4</v>
      </c>
      <c r="Q103" s="405">
        <v>-11.8</v>
      </c>
      <c r="R103" s="405">
        <v>-14.9</v>
      </c>
      <c r="S103" s="405">
        <v>-8.6</v>
      </c>
      <c r="T103" s="405">
        <v>-8.7</v>
      </c>
      <c r="U103" s="405">
        <v>-6.7</v>
      </c>
      <c r="V103" s="405">
        <v>-10.1</v>
      </c>
      <c r="W103" s="405">
        <v>-7</v>
      </c>
      <c r="X103" s="405">
        <v>-7.8</v>
      </c>
      <c r="Y103" s="405">
        <v>-7</v>
      </c>
      <c r="Z103" s="405">
        <v>-13</v>
      </c>
      <c r="AA103" s="405">
        <v>-9.8</v>
      </c>
      <c r="AB103" s="405">
        <v>-11.6</v>
      </c>
      <c r="AC103" s="405">
        <v>-10.3</v>
      </c>
      <c r="AD103" s="405">
        <v>-10.3</v>
      </c>
      <c r="AE103" s="405">
        <v>-3.2</v>
      </c>
      <c r="AF103" s="405">
        <v>1</v>
      </c>
      <c r="AG103" s="405">
        <v>2.3</v>
      </c>
      <c r="AH103" s="405">
        <v>0.8</v>
      </c>
      <c r="AI103" s="405">
        <v>4.7</v>
      </c>
      <c r="AJ103" s="405">
        <v>2.9</v>
      </c>
      <c r="AK103" s="405">
        <v>3.1</v>
      </c>
      <c r="AL103" s="405">
        <v>0.4</v>
      </c>
      <c r="AM103" s="405">
        <v>2.7</v>
      </c>
      <c r="AN103" s="405">
        <v>2.7</v>
      </c>
      <c r="AO103" s="405">
        <v>2</v>
      </c>
      <c r="AP103" s="405">
        <v>-1.6</v>
      </c>
      <c r="AQ103" s="405">
        <v>2.7</v>
      </c>
      <c r="AR103" s="405" t="s">
        <v>217</v>
      </c>
      <c r="AS103" s="405">
        <v>-1.7</v>
      </c>
      <c r="AT103" s="405">
        <v>-5.8</v>
      </c>
      <c r="AU103" s="405">
        <v>-2.2</v>
      </c>
      <c r="AV103" s="405">
        <v>-4.2</v>
      </c>
      <c r="AW103" s="405">
        <v>-7.1</v>
      </c>
      <c r="AX103" s="405">
        <v>-10.8</v>
      </c>
      <c r="AY103" s="405">
        <v>-11.2</v>
      </c>
      <c r="AZ103" s="405">
        <v>-15.4</v>
      </c>
      <c r="BA103" s="405">
        <v>-21.5</v>
      </c>
      <c r="BB103" s="405">
        <v>-24.7</v>
      </c>
      <c r="BC103" s="405">
        <v>-18.9</v>
      </c>
      <c r="BD103" s="405">
        <v>-25.2</v>
      </c>
      <c r="BE103" s="405">
        <v>-28.1</v>
      </c>
      <c r="BF103" s="405">
        <v>-24.6</v>
      </c>
      <c r="BG103" s="405">
        <v>-17</v>
      </c>
      <c r="BH103" s="405">
        <v>-15.2</v>
      </c>
      <c r="BI103" s="405">
        <v>-16.7</v>
      </c>
      <c r="BJ103" s="405">
        <v>-22.5</v>
      </c>
      <c r="BK103" s="405">
        <v>-19.4</v>
      </c>
      <c r="BL103" s="405">
        <v>-18.1</v>
      </c>
      <c r="BM103" s="405">
        <v>-18.9</v>
      </c>
      <c r="BN103" s="405">
        <v>-17.7</v>
      </c>
      <c r="BO103" s="405">
        <v>-11.2</v>
      </c>
      <c r="BP103" s="405">
        <v>-15.5</v>
      </c>
      <c r="BQ103" s="405">
        <v>-16.8</v>
      </c>
      <c r="BR103" s="405">
        <v>-17.1</v>
      </c>
      <c r="BS103" s="405">
        <v>-16.3</v>
      </c>
      <c r="BT103" s="405">
        <v>-20.4</v>
      </c>
      <c r="BU103" s="405">
        <v>-32.2</v>
      </c>
      <c r="BV103" s="405">
        <v>-38</v>
      </c>
      <c r="BW103" s="405">
        <v>-33.2</v>
      </c>
      <c r="BX103" s="405">
        <v>-34.6</v>
      </c>
      <c r="BY103" s="405">
        <v>-33.7</v>
      </c>
      <c r="BZ103" s="405">
        <v>-28.4</v>
      </c>
      <c r="CA103" s="405">
        <v>-22.5</v>
      </c>
      <c r="CB103" s="405">
        <v>-22.4</v>
      </c>
      <c r="CC103" s="377">
        <v>-22.8</v>
      </c>
      <c r="CD103">
        <v>-27.3</v>
      </c>
      <c r="CE103">
        <v>-21.5</v>
      </c>
      <c r="CF103">
        <v>-22.8</v>
      </c>
      <c r="CG103">
        <v>-24.4</v>
      </c>
      <c r="CH103">
        <v>-28</v>
      </c>
      <c r="CI103">
        <v>-26.2</v>
      </c>
      <c r="CJ103">
        <v>-28.6</v>
      </c>
      <c r="CK103">
        <v>-32.9</v>
      </c>
      <c r="CL103">
        <v>-32.2</v>
      </c>
      <c r="CM103">
        <v>-25.6</v>
      </c>
      <c r="CN103">
        <v>-25.9</v>
      </c>
      <c r="CO103">
        <v>-26</v>
      </c>
      <c r="CP103">
        <v>-26.4</v>
      </c>
    </row>
    <row r="104" spans="1:94" ht="13.5">
      <c r="A104" s="407"/>
      <c r="B104" s="408"/>
      <c r="C104" s="410" t="s">
        <v>43</v>
      </c>
      <c r="D104" s="405">
        <v>-15.3</v>
      </c>
      <c r="E104" s="405">
        <v>-16.6</v>
      </c>
      <c r="F104" s="405">
        <v>-18.2</v>
      </c>
      <c r="G104" s="405">
        <v>-14.3</v>
      </c>
      <c r="H104" s="405">
        <v>-12</v>
      </c>
      <c r="I104" s="405">
        <v>-17.1</v>
      </c>
      <c r="J104" s="405">
        <v>-20</v>
      </c>
      <c r="K104" s="405">
        <v>-15.6</v>
      </c>
      <c r="L104" s="405">
        <v>-17</v>
      </c>
      <c r="M104" s="405">
        <v>-19.2</v>
      </c>
      <c r="N104" s="405">
        <v>-19.4</v>
      </c>
      <c r="O104" s="405">
        <v>-13.1</v>
      </c>
      <c r="P104" s="405">
        <v>-13.3</v>
      </c>
      <c r="Q104" s="405">
        <v>-16.1</v>
      </c>
      <c r="R104" s="405">
        <v>-18.4</v>
      </c>
      <c r="S104" s="405">
        <v>-12.4</v>
      </c>
      <c r="T104" s="405">
        <v>-9.2</v>
      </c>
      <c r="U104" s="405">
        <v>-13</v>
      </c>
      <c r="V104" s="405">
        <v>-14.1</v>
      </c>
      <c r="W104" s="405">
        <v>-10.1</v>
      </c>
      <c r="X104" s="405">
        <v>-9.9</v>
      </c>
      <c r="Y104" s="405">
        <v>-12.6</v>
      </c>
      <c r="Z104" s="405">
        <v>-15</v>
      </c>
      <c r="AA104" s="405">
        <v>-9.6</v>
      </c>
      <c r="AB104" s="405">
        <v>-9.5</v>
      </c>
      <c r="AC104" s="405">
        <v>-13.9</v>
      </c>
      <c r="AD104" s="405">
        <v>-14</v>
      </c>
      <c r="AE104" s="405">
        <v>-6</v>
      </c>
      <c r="AF104" s="405">
        <v>-7.3</v>
      </c>
      <c r="AG104" s="405">
        <v>-8.9</v>
      </c>
      <c r="AH104" s="405">
        <v>-7.9</v>
      </c>
      <c r="AI104" s="405">
        <v>-1.7</v>
      </c>
      <c r="AJ104" s="405">
        <v>-2.9</v>
      </c>
      <c r="AK104" s="405">
        <v>-4.4</v>
      </c>
      <c r="AL104" s="405">
        <v>-7.2</v>
      </c>
      <c r="AM104" s="405">
        <v>-4.8</v>
      </c>
      <c r="AN104" s="405">
        <v>-2.6</v>
      </c>
      <c r="AO104" s="405">
        <v>-3.2</v>
      </c>
      <c r="AP104" s="405">
        <v>-5</v>
      </c>
      <c r="AQ104" s="405">
        <v>-0.8</v>
      </c>
      <c r="AR104" s="405">
        <v>-0.6</v>
      </c>
      <c r="AS104" s="405">
        <v>-6.9</v>
      </c>
      <c r="AT104" s="405">
        <v>-6.8</v>
      </c>
      <c r="AU104" s="405">
        <v>-3.5</v>
      </c>
      <c r="AV104" s="405">
        <v>-4.5</v>
      </c>
      <c r="AW104" s="405">
        <v>-9.5</v>
      </c>
      <c r="AX104" s="405">
        <v>-11.3</v>
      </c>
      <c r="AY104" s="405">
        <v>-11.8</v>
      </c>
      <c r="AZ104" s="405">
        <v>-16.1</v>
      </c>
      <c r="BA104" s="405">
        <v>-22.9</v>
      </c>
      <c r="BB104" s="405">
        <v>-25.4</v>
      </c>
      <c r="BC104" s="405">
        <v>-20.7</v>
      </c>
      <c r="BD104" s="405">
        <v>-27.7</v>
      </c>
      <c r="BE104" s="405">
        <v>-31.6</v>
      </c>
      <c r="BF104" s="405">
        <v>-27.6</v>
      </c>
      <c r="BG104" s="405">
        <v>-22.1</v>
      </c>
      <c r="BH104" s="405">
        <v>-15.5</v>
      </c>
      <c r="BI104" s="405">
        <v>-23.4</v>
      </c>
      <c r="BJ104" s="405">
        <v>-24.8</v>
      </c>
      <c r="BK104" s="405">
        <v>-23.7</v>
      </c>
      <c r="BL104" s="405">
        <v>-22.7</v>
      </c>
      <c r="BM104" s="405">
        <v>-25.7</v>
      </c>
      <c r="BN104" s="405">
        <v>-25</v>
      </c>
      <c r="BO104" s="405">
        <v>-19.8</v>
      </c>
      <c r="BP104" s="405">
        <v>-22.1</v>
      </c>
      <c r="BQ104" s="405">
        <v>-26.2</v>
      </c>
      <c r="BR104" s="405">
        <v>-25.8</v>
      </c>
      <c r="BS104" s="405">
        <v>-24.4</v>
      </c>
      <c r="BT104" s="405">
        <v>-28.8</v>
      </c>
      <c r="BU104" s="405">
        <v>-37.5</v>
      </c>
      <c r="BV104" s="405">
        <v>-39.1</v>
      </c>
      <c r="BW104" s="405">
        <v>-36.1</v>
      </c>
      <c r="BX104" s="405">
        <v>-38.1</v>
      </c>
      <c r="BY104" s="405">
        <v>-38.8</v>
      </c>
      <c r="BZ104" s="405">
        <v>-34.7</v>
      </c>
      <c r="CA104" s="405">
        <v>-29.6</v>
      </c>
      <c r="CB104" s="405">
        <v>-30.4</v>
      </c>
      <c r="CC104" s="377">
        <v>-34.6</v>
      </c>
      <c r="CD104">
        <v>-33</v>
      </c>
      <c r="CE104">
        <v>-29.3</v>
      </c>
      <c r="CF104">
        <v>-30.4</v>
      </c>
      <c r="CG104">
        <v>-34.6</v>
      </c>
      <c r="CH104">
        <v>-35.6</v>
      </c>
      <c r="CI104">
        <v>-31.7</v>
      </c>
      <c r="CJ104">
        <v>-35.5</v>
      </c>
      <c r="CK104">
        <v>-37.9</v>
      </c>
      <c r="CL104">
        <v>-39.3</v>
      </c>
      <c r="CM104">
        <v>-33</v>
      </c>
      <c r="CN104">
        <v>-36.9</v>
      </c>
      <c r="CO104">
        <v>-38.6</v>
      </c>
      <c r="CP104">
        <v>-38.3</v>
      </c>
    </row>
    <row r="105" spans="1:94" ht="13.5">
      <c r="A105" s="407"/>
      <c r="B105" s="408"/>
      <c r="C105" s="410" t="s">
        <v>34</v>
      </c>
      <c r="D105" s="405">
        <v>-9</v>
      </c>
      <c r="E105" s="405">
        <v>-7</v>
      </c>
      <c r="F105" s="405">
        <v>-12.8</v>
      </c>
      <c r="G105" s="405">
        <v>-7.2</v>
      </c>
      <c r="H105" s="405">
        <v>-6.4</v>
      </c>
      <c r="I105" s="405">
        <v>-9.3</v>
      </c>
      <c r="J105" s="405">
        <v>-14.1</v>
      </c>
      <c r="K105" s="405">
        <v>-8.6</v>
      </c>
      <c r="L105" s="405">
        <v>-11.9</v>
      </c>
      <c r="M105" s="405">
        <v>-10.3</v>
      </c>
      <c r="N105" s="405">
        <v>-13.3</v>
      </c>
      <c r="O105" s="405">
        <v>-7</v>
      </c>
      <c r="P105" s="405">
        <v>-8.6</v>
      </c>
      <c r="Q105" s="405">
        <v>-8</v>
      </c>
      <c r="R105" s="405">
        <v>-13.5</v>
      </c>
      <c r="S105" s="405">
        <v>-4.5</v>
      </c>
      <c r="T105" s="405">
        <v>-5.6</v>
      </c>
      <c r="U105" s="405">
        <v>-6.7</v>
      </c>
      <c r="V105" s="405">
        <v>-8.4</v>
      </c>
      <c r="W105" s="405">
        <v>-1.8</v>
      </c>
      <c r="X105" s="405">
        <v>-5.9</v>
      </c>
      <c r="Y105" s="405">
        <v>-7.4</v>
      </c>
      <c r="Z105" s="405">
        <v>-10.1</v>
      </c>
      <c r="AA105" s="405">
        <v>-2.7</v>
      </c>
      <c r="AB105" s="405">
        <v>-6.6</v>
      </c>
      <c r="AC105" s="405">
        <v>-4.8</v>
      </c>
      <c r="AD105" s="405">
        <v>-7.3</v>
      </c>
      <c r="AE105" s="405">
        <v>-0.2</v>
      </c>
      <c r="AF105" s="405">
        <v>-1.9</v>
      </c>
      <c r="AG105" s="405">
        <v>-2.5</v>
      </c>
      <c r="AH105" s="405">
        <v>-2.8</v>
      </c>
      <c r="AI105" s="405">
        <v>3.6</v>
      </c>
      <c r="AJ105" s="405">
        <v>2.3</v>
      </c>
      <c r="AK105" s="405">
        <v>1.2</v>
      </c>
      <c r="AL105" s="405">
        <v>-2</v>
      </c>
      <c r="AM105" s="405">
        <v>2.8</v>
      </c>
      <c r="AN105" s="405">
        <v>4.5</v>
      </c>
      <c r="AO105" s="405">
        <v>4.4</v>
      </c>
      <c r="AP105" s="405">
        <v>1.1</v>
      </c>
      <c r="AQ105" s="405">
        <v>6.7</v>
      </c>
      <c r="AR105" s="405">
        <v>2.8</v>
      </c>
      <c r="AS105" s="405">
        <v>0.3</v>
      </c>
      <c r="AT105" s="405">
        <v>1</v>
      </c>
      <c r="AU105" s="405">
        <v>5</v>
      </c>
      <c r="AV105" s="405">
        <v>1.9</v>
      </c>
      <c r="AW105" s="405">
        <v>0.2</v>
      </c>
      <c r="AX105" s="405">
        <v>-1.6</v>
      </c>
      <c r="AY105" s="405">
        <v>-1.7</v>
      </c>
      <c r="AZ105" s="405">
        <v>-7.7</v>
      </c>
      <c r="BA105" s="405">
        <v>-11</v>
      </c>
      <c r="BB105" s="405">
        <v>-14.4</v>
      </c>
      <c r="BC105" s="405">
        <v>-12.3</v>
      </c>
      <c r="BD105" s="405">
        <v>-16.2</v>
      </c>
      <c r="BE105" s="405">
        <v>-20.7</v>
      </c>
      <c r="BF105" s="405">
        <v>-19.6</v>
      </c>
      <c r="BG105" s="405">
        <v>-11.9</v>
      </c>
      <c r="BH105" s="405">
        <v>-9.8</v>
      </c>
      <c r="BI105" s="405">
        <v>-13.3</v>
      </c>
      <c r="BJ105" s="405">
        <v>-16.7</v>
      </c>
      <c r="BK105" s="405">
        <v>-13.8</v>
      </c>
      <c r="BL105" s="405">
        <v>-15.7</v>
      </c>
      <c r="BM105" s="405">
        <v>-16.6</v>
      </c>
      <c r="BN105" s="405">
        <v>-13.8</v>
      </c>
      <c r="BO105" s="405">
        <v>-9.2</v>
      </c>
      <c r="BP105" s="405">
        <v>-14.1</v>
      </c>
      <c r="BQ105" s="405">
        <v>-15.5</v>
      </c>
      <c r="BR105" s="405">
        <v>-17.2</v>
      </c>
      <c r="BS105" s="405">
        <v>-13.4</v>
      </c>
      <c r="BT105" s="405">
        <v>-15.8</v>
      </c>
      <c r="BU105" s="405">
        <v>-23.2</v>
      </c>
      <c r="BV105" s="405">
        <v>-26.8</v>
      </c>
      <c r="BW105" s="405">
        <v>-25.4</v>
      </c>
      <c r="BX105" s="405">
        <v>-27.3</v>
      </c>
      <c r="BY105" s="405">
        <v>-28.5</v>
      </c>
      <c r="BZ105" s="405">
        <v>-25.6</v>
      </c>
      <c r="CA105" s="405">
        <v>-20.2</v>
      </c>
      <c r="CB105" s="405">
        <v>-23.1</v>
      </c>
      <c r="CC105" s="377">
        <v>-23.7</v>
      </c>
      <c r="CD105">
        <v>-24.2</v>
      </c>
      <c r="CE105">
        <v>-19.4</v>
      </c>
      <c r="CF105">
        <v>-22.7</v>
      </c>
      <c r="CG105">
        <v>-23</v>
      </c>
      <c r="CH105">
        <v>-25.9</v>
      </c>
      <c r="CI105">
        <v>-22</v>
      </c>
      <c r="CJ105">
        <v>-26.3</v>
      </c>
      <c r="CK105">
        <v>-28.7</v>
      </c>
      <c r="CL105">
        <v>-30.3</v>
      </c>
      <c r="CM105">
        <v>-24.9</v>
      </c>
      <c r="CN105">
        <v>-28.8</v>
      </c>
      <c r="CO105">
        <v>-30.7</v>
      </c>
      <c r="CP105">
        <v>-30.3</v>
      </c>
    </row>
    <row r="106" spans="1:94" ht="13.5">
      <c r="A106" s="407" t="s">
        <v>142</v>
      </c>
      <c r="B106" s="408" t="s">
        <v>139</v>
      </c>
      <c r="C106" s="409" t="s">
        <v>49</v>
      </c>
      <c r="D106" s="405"/>
      <c r="E106" s="405"/>
      <c r="F106" s="405"/>
      <c r="G106" s="405"/>
      <c r="H106" s="405"/>
      <c r="I106" s="405"/>
      <c r="J106" s="405"/>
      <c r="K106" s="405"/>
      <c r="L106" s="405"/>
      <c r="M106" s="405"/>
      <c r="N106" s="405"/>
      <c r="O106" s="405"/>
      <c r="P106" s="405"/>
      <c r="Q106" s="405"/>
      <c r="R106" s="405"/>
      <c r="S106" s="405"/>
      <c r="T106" s="405"/>
      <c r="U106" s="405"/>
      <c r="V106" s="405"/>
      <c r="W106" s="405"/>
      <c r="X106" s="405"/>
      <c r="Y106" s="405"/>
      <c r="Z106" s="405"/>
      <c r="AA106" s="405"/>
      <c r="AB106" s="405"/>
      <c r="AC106" s="405"/>
      <c r="AD106" s="405"/>
      <c r="AE106" s="405"/>
      <c r="AF106" s="405"/>
      <c r="AG106" s="405"/>
      <c r="AH106" s="405"/>
      <c r="AI106" s="405"/>
      <c r="AJ106" s="405"/>
      <c r="AK106" s="405"/>
      <c r="AL106" s="405"/>
      <c r="AM106" s="405"/>
      <c r="AN106" s="405"/>
      <c r="AO106" s="405"/>
      <c r="AP106" s="405"/>
      <c r="AQ106" s="405"/>
      <c r="AR106" s="405"/>
      <c r="AS106" s="405"/>
      <c r="AT106" s="405"/>
      <c r="AU106" s="405"/>
      <c r="AV106" s="405"/>
      <c r="AW106" s="405"/>
      <c r="AX106" s="405"/>
      <c r="AY106" s="405"/>
      <c r="AZ106" s="405"/>
      <c r="BA106" s="405"/>
      <c r="BB106" s="405"/>
      <c r="BC106" s="405"/>
      <c r="BD106" s="405"/>
      <c r="BE106" s="405"/>
      <c r="BF106" s="405"/>
      <c r="BG106" s="405"/>
      <c r="BH106" s="405"/>
      <c r="BI106" s="405"/>
      <c r="BJ106" s="405"/>
      <c r="BK106" s="405"/>
      <c r="BL106" s="405"/>
      <c r="BM106" s="405"/>
      <c r="BN106" s="405"/>
      <c r="BO106" s="405"/>
      <c r="BP106" s="405"/>
      <c r="BQ106" s="405"/>
      <c r="BR106" s="405"/>
      <c r="BS106" s="405"/>
      <c r="BT106" s="405"/>
      <c r="BU106" s="405"/>
      <c r="BV106" s="405">
        <v>-19.1</v>
      </c>
      <c r="BW106" s="405">
        <v>-18</v>
      </c>
      <c r="BX106" s="405">
        <v>-19.4</v>
      </c>
      <c r="BY106" s="405">
        <v>-15.5</v>
      </c>
      <c r="BZ106" s="405">
        <v>-15.1</v>
      </c>
      <c r="CA106" s="405">
        <v>-13.3</v>
      </c>
      <c r="CB106" s="405">
        <v>-13.4</v>
      </c>
      <c r="CC106" s="377">
        <v>-13.6</v>
      </c>
      <c r="CD106">
        <v>-14.6</v>
      </c>
      <c r="CE106">
        <v>-12</v>
      </c>
      <c r="CF106">
        <v>-12.5</v>
      </c>
      <c r="CG106">
        <v>-13.3</v>
      </c>
      <c r="CH106">
        <v>-15.3</v>
      </c>
      <c r="CI106">
        <v>-14</v>
      </c>
      <c r="CJ106">
        <v>-17</v>
      </c>
      <c r="CK106">
        <v>-17.8</v>
      </c>
      <c r="CL106">
        <v>-19.8</v>
      </c>
      <c r="CM106">
        <v>-17.5</v>
      </c>
      <c r="CN106">
        <v>-18.5</v>
      </c>
      <c r="CO106">
        <v>-18.4</v>
      </c>
      <c r="CP106">
        <v>-18.8</v>
      </c>
    </row>
    <row r="107" spans="1:94" ht="13.5">
      <c r="A107" s="407"/>
      <c r="B107" s="408"/>
      <c r="C107" s="410" t="s">
        <v>40</v>
      </c>
      <c r="D107" s="405"/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5"/>
      <c r="P107" s="405"/>
      <c r="Q107" s="405"/>
      <c r="R107" s="405"/>
      <c r="S107" s="405"/>
      <c r="T107" s="405"/>
      <c r="U107" s="405"/>
      <c r="V107" s="405"/>
      <c r="W107" s="405"/>
      <c r="X107" s="405"/>
      <c r="Y107" s="405"/>
      <c r="Z107" s="405"/>
      <c r="AA107" s="405"/>
      <c r="AB107" s="405"/>
      <c r="AC107" s="405"/>
      <c r="AD107" s="405"/>
      <c r="AE107" s="405"/>
      <c r="AF107" s="405"/>
      <c r="AG107" s="405"/>
      <c r="AH107" s="405"/>
      <c r="AI107" s="405"/>
      <c r="AJ107" s="405"/>
      <c r="AK107" s="405"/>
      <c r="AL107" s="405"/>
      <c r="AM107" s="405"/>
      <c r="AN107" s="405"/>
      <c r="AO107" s="405"/>
      <c r="AP107" s="405"/>
      <c r="AQ107" s="405"/>
      <c r="AR107" s="405"/>
      <c r="AS107" s="405"/>
      <c r="AT107" s="405"/>
      <c r="AU107" s="405"/>
      <c r="AV107" s="405"/>
      <c r="AW107" s="405"/>
      <c r="AX107" s="405"/>
      <c r="AY107" s="405"/>
      <c r="AZ107" s="405"/>
      <c r="BA107" s="405"/>
      <c r="BB107" s="405"/>
      <c r="BC107" s="405"/>
      <c r="BD107" s="405"/>
      <c r="BE107" s="405"/>
      <c r="BF107" s="405"/>
      <c r="BG107" s="405"/>
      <c r="BH107" s="405"/>
      <c r="BI107" s="405"/>
      <c r="BJ107" s="405"/>
      <c r="BK107" s="405"/>
      <c r="BL107" s="405"/>
      <c r="BM107" s="405"/>
      <c r="BN107" s="405"/>
      <c r="BO107" s="405"/>
      <c r="BP107" s="405"/>
      <c r="BQ107" s="405"/>
      <c r="BR107" s="405"/>
      <c r="BS107" s="405"/>
      <c r="BT107" s="405"/>
      <c r="BU107" s="405"/>
      <c r="BV107" s="405">
        <v>-19.7</v>
      </c>
      <c r="BW107" s="405">
        <v>-19.4</v>
      </c>
      <c r="BX107" s="405">
        <v>-20.4</v>
      </c>
      <c r="BY107" s="405">
        <v>-17.6</v>
      </c>
      <c r="BZ107" s="405">
        <v>-16.4</v>
      </c>
      <c r="CA107" s="405">
        <v>-14.4</v>
      </c>
      <c r="CB107" s="405">
        <v>-14.4</v>
      </c>
      <c r="CC107" s="377">
        <v>-13.3</v>
      </c>
      <c r="CD107">
        <v>-14.3</v>
      </c>
      <c r="CE107">
        <v>-11.6</v>
      </c>
      <c r="CF107">
        <v>-11.3</v>
      </c>
      <c r="CG107">
        <v>-11.4</v>
      </c>
      <c r="CH107">
        <v>-13.4</v>
      </c>
      <c r="CI107">
        <v>-13.7</v>
      </c>
      <c r="CJ107">
        <v>-17.2</v>
      </c>
      <c r="CK107">
        <v>-18.5</v>
      </c>
      <c r="CL107">
        <v>-20.1</v>
      </c>
      <c r="CM107">
        <v>-17.1</v>
      </c>
      <c r="CN107">
        <v>-18.1</v>
      </c>
      <c r="CO107">
        <v>-17.5</v>
      </c>
      <c r="CP107">
        <v>-16.8</v>
      </c>
    </row>
    <row r="108" spans="1:94" ht="13.5">
      <c r="A108" s="407" t="s">
        <v>143</v>
      </c>
      <c r="B108" s="408" t="s">
        <v>139</v>
      </c>
      <c r="C108" s="410" t="s">
        <v>49</v>
      </c>
      <c r="D108" s="405"/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  <c r="O108" s="405"/>
      <c r="P108" s="405"/>
      <c r="Q108" s="405"/>
      <c r="R108" s="405"/>
      <c r="S108" s="405"/>
      <c r="T108" s="405"/>
      <c r="U108" s="405"/>
      <c r="V108" s="405"/>
      <c r="W108" s="405"/>
      <c r="X108" s="405"/>
      <c r="Y108" s="405"/>
      <c r="Z108" s="405"/>
      <c r="AA108" s="405"/>
      <c r="AB108" s="405"/>
      <c r="AC108" s="405"/>
      <c r="AD108" s="405"/>
      <c r="AE108" s="405"/>
      <c r="AF108" s="405"/>
      <c r="AG108" s="405"/>
      <c r="AH108" s="405"/>
      <c r="AI108" s="405"/>
      <c r="AJ108" s="405"/>
      <c r="AK108" s="405"/>
      <c r="AL108" s="405"/>
      <c r="AM108" s="405"/>
      <c r="AN108" s="405"/>
      <c r="AO108" s="405"/>
      <c r="AP108" s="405"/>
      <c r="AQ108" s="405"/>
      <c r="AR108" s="405"/>
      <c r="AS108" s="405"/>
      <c r="AT108" s="405"/>
      <c r="AU108" s="405"/>
      <c r="AV108" s="405"/>
      <c r="AW108" s="405"/>
      <c r="AX108" s="405"/>
      <c r="AY108" s="405"/>
      <c r="AZ108" s="405"/>
      <c r="BA108" s="405"/>
      <c r="BB108" s="405"/>
      <c r="BC108" s="405"/>
      <c r="BD108" s="405"/>
      <c r="BE108" s="405"/>
      <c r="BF108" s="405"/>
      <c r="BG108" s="405"/>
      <c r="BH108" s="405"/>
      <c r="BI108" s="405"/>
      <c r="BJ108" s="405"/>
      <c r="BK108" s="405"/>
      <c r="BL108" s="405"/>
      <c r="BM108" s="405"/>
      <c r="BN108" s="405"/>
      <c r="BO108" s="405"/>
      <c r="BP108" s="405"/>
      <c r="BQ108" s="405"/>
      <c r="BR108" s="405"/>
      <c r="BS108" s="405"/>
      <c r="BT108" s="405"/>
      <c r="BU108" s="405"/>
      <c r="BV108" s="405">
        <v>-13.9</v>
      </c>
      <c r="BW108" s="405">
        <v>-12.9</v>
      </c>
      <c r="BX108" s="405">
        <v>-14.2</v>
      </c>
      <c r="BY108" s="405">
        <v>-11.5</v>
      </c>
      <c r="BZ108" s="405">
        <v>-11.1</v>
      </c>
      <c r="CA108" s="405">
        <v>-8.6</v>
      </c>
      <c r="CB108" s="405">
        <v>-9.2</v>
      </c>
      <c r="CC108" s="377">
        <v>-9.7</v>
      </c>
      <c r="CD108">
        <v>-9.9</v>
      </c>
      <c r="CE108">
        <v>-7.5</v>
      </c>
      <c r="CF108">
        <v>-7.9</v>
      </c>
      <c r="CG108">
        <v>-8.8</v>
      </c>
      <c r="CH108">
        <v>-11.3</v>
      </c>
      <c r="CI108">
        <v>-9.5</v>
      </c>
      <c r="CJ108">
        <v>-12.1</v>
      </c>
      <c r="CK108">
        <v>-13.1</v>
      </c>
      <c r="CL108">
        <v>-14.6</v>
      </c>
      <c r="CM108">
        <v>-12.8</v>
      </c>
      <c r="CN108">
        <v>-13.6</v>
      </c>
      <c r="CO108">
        <v>-13.9</v>
      </c>
      <c r="CP108">
        <v>-14.2</v>
      </c>
    </row>
    <row r="109" spans="1:94" ht="13.5">
      <c r="A109" s="407"/>
      <c r="B109" s="408"/>
      <c r="C109" s="410" t="s">
        <v>40</v>
      </c>
      <c r="D109" s="405"/>
      <c r="E109" s="405"/>
      <c r="F109" s="405"/>
      <c r="G109" s="405"/>
      <c r="H109" s="405"/>
      <c r="I109" s="405"/>
      <c r="J109" s="405"/>
      <c r="K109" s="405"/>
      <c r="L109" s="405"/>
      <c r="M109" s="405"/>
      <c r="N109" s="405"/>
      <c r="O109" s="405"/>
      <c r="P109" s="405"/>
      <c r="Q109" s="405"/>
      <c r="R109" s="405"/>
      <c r="S109" s="405"/>
      <c r="T109" s="405"/>
      <c r="U109" s="405"/>
      <c r="V109" s="405"/>
      <c r="W109" s="405"/>
      <c r="X109" s="405"/>
      <c r="Y109" s="405"/>
      <c r="Z109" s="405"/>
      <c r="AA109" s="405"/>
      <c r="AB109" s="405"/>
      <c r="AC109" s="405"/>
      <c r="AD109" s="405"/>
      <c r="AE109" s="405"/>
      <c r="AF109" s="405"/>
      <c r="AG109" s="405"/>
      <c r="AH109" s="405"/>
      <c r="AI109" s="405"/>
      <c r="AJ109" s="405"/>
      <c r="AK109" s="405"/>
      <c r="AL109" s="405"/>
      <c r="AM109" s="405"/>
      <c r="AN109" s="405"/>
      <c r="AO109" s="405"/>
      <c r="AP109" s="405"/>
      <c r="AQ109" s="405"/>
      <c r="AR109" s="405"/>
      <c r="AS109" s="405"/>
      <c r="AT109" s="405"/>
      <c r="AU109" s="405"/>
      <c r="AV109" s="405"/>
      <c r="AW109" s="405"/>
      <c r="AX109" s="405"/>
      <c r="AY109" s="405"/>
      <c r="AZ109" s="405"/>
      <c r="BA109" s="405"/>
      <c r="BB109" s="405"/>
      <c r="BC109" s="405"/>
      <c r="BD109" s="405"/>
      <c r="BE109" s="405"/>
      <c r="BF109" s="405"/>
      <c r="BG109" s="405"/>
      <c r="BH109" s="405"/>
      <c r="BI109" s="405"/>
      <c r="BJ109" s="405"/>
      <c r="BK109" s="405"/>
      <c r="BL109" s="405"/>
      <c r="BM109" s="405"/>
      <c r="BN109" s="405"/>
      <c r="BO109" s="405"/>
      <c r="BP109" s="405"/>
      <c r="BQ109" s="405"/>
      <c r="BR109" s="405"/>
      <c r="BS109" s="405"/>
      <c r="BT109" s="405"/>
      <c r="BU109" s="405"/>
      <c r="BV109" s="405">
        <v>-13.1</v>
      </c>
      <c r="BW109" s="405">
        <v>-11.9</v>
      </c>
      <c r="BX109" s="405">
        <v>-13.1</v>
      </c>
      <c r="BY109" s="405">
        <v>-12</v>
      </c>
      <c r="BZ109" s="405">
        <v>-10.6</v>
      </c>
      <c r="CA109" s="405">
        <v>-8.9</v>
      </c>
      <c r="CB109" s="405">
        <v>-8.5</v>
      </c>
      <c r="CC109" s="377">
        <v>-7.9</v>
      </c>
      <c r="CD109">
        <v>-8.4</v>
      </c>
      <c r="CE109">
        <v>-6.1</v>
      </c>
      <c r="CF109">
        <v>-5.3</v>
      </c>
      <c r="CG109">
        <v>-5.6</v>
      </c>
      <c r="CH109">
        <v>-8.8</v>
      </c>
      <c r="CI109">
        <v>-8</v>
      </c>
      <c r="CJ109">
        <v>-11.1</v>
      </c>
      <c r="CK109">
        <v>-12.1</v>
      </c>
      <c r="CL109">
        <v>-13.8</v>
      </c>
      <c r="CM109">
        <v>-11.4</v>
      </c>
      <c r="CN109">
        <v>-11.4</v>
      </c>
      <c r="CO109">
        <v>-10.9</v>
      </c>
      <c r="CP109">
        <v>-11.3</v>
      </c>
    </row>
    <row r="110" spans="1:94" ht="13.5">
      <c r="A110" s="407" t="s">
        <v>144</v>
      </c>
      <c r="B110" s="408" t="s">
        <v>139</v>
      </c>
      <c r="C110" s="409" t="s">
        <v>49</v>
      </c>
      <c r="D110" s="405"/>
      <c r="E110" s="405"/>
      <c r="F110" s="405"/>
      <c r="G110" s="405"/>
      <c r="H110" s="405"/>
      <c r="I110" s="405"/>
      <c r="J110" s="405"/>
      <c r="K110" s="405"/>
      <c r="L110" s="405"/>
      <c r="M110" s="405"/>
      <c r="N110" s="405"/>
      <c r="O110" s="405"/>
      <c r="P110" s="405"/>
      <c r="Q110" s="405"/>
      <c r="R110" s="405"/>
      <c r="S110" s="405"/>
      <c r="T110" s="405"/>
      <c r="U110" s="405"/>
      <c r="V110" s="405"/>
      <c r="W110" s="405"/>
      <c r="X110" s="405"/>
      <c r="Y110" s="405"/>
      <c r="Z110" s="405"/>
      <c r="AA110" s="405"/>
      <c r="AB110" s="405"/>
      <c r="AC110" s="405"/>
      <c r="AD110" s="405"/>
      <c r="AE110" s="405"/>
      <c r="AF110" s="405"/>
      <c r="AG110" s="405"/>
      <c r="AH110" s="405"/>
      <c r="AI110" s="405"/>
      <c r="AJ110" s="405"/>
      <c r="AK110" s="405"/>
      <c r="AL110" s="405"/>
      <c r="AM110" s="405"/>
      <c r="AN110" s="405"/>
      <c r="AO110" s="405"/>
      <c r="AP110" s="405"/>
      <c r="AQ110" s="405"/>
      <c r="AR110" s="405"/>
      <c r="AS110" s="405"/>
      <c r="AT110" s="405"/>
      <c r="AU110" s="405"/>
      <c r="AV110" s="405"/>
      <c r="AW110" s="405"/>
      <c r="AX110" s="405"/>
      <c r="AY110" s="405"/>
      <c r="AZ110" s="405"/>
      <c r="BA110" s="405"/>
      <c r="BB110" s="405"/>
      <c r="BC110" s="405"/>
      <c r="BD110" s="405"/>
      <c r="BE110" s="405"/>
      <c r="BF110" s="405"/>
      <c r="BG110" s="405"/>
      <c r="BH110" s="405"/>
      <c r="BI110" s="405"/>
      <c r="BJ110" s="405"/>
      <c r="BK110" s="405"/>
      <c r="BL110" s="405"/>
      <c r="BM110" s="405"/>
      <c r="BN110" s="405"/>
      <c r="BO110" s="405"/>
      <c r="BP110" s="405"/>
      <c r="BQ110" s="405"/>
      <c r="BR110" s="405"/>
      <c r="BS110" s="405"/>
      <c r="BT110" s="405"/>
      <c r="BU110" s="405"/>
      <c r="BV110" s="405">
        <v>-6.1</v>
      </c>
      <c r="BW110" s="405">
        <v>-9.9</v>
      </c>
      <c r="BX110" s="405">
        <v>-8.2</v>
      </c>
      <c r="BY110" s="405">
        <v>-14.1</v>
      </c>
      <c r="BZ110" s="405">
        <v>-6.1</v>
      </c>
      <c r="CA110" s="405">
        <v>-9.6</v>
      </c>
      <c r="CB110" s="405">
        <v>-2.7</v>
      </c>
      <c r="CC110" s="377">
        <v>-3.8</v>
      </c>
      <c r="CD110">
        <v>-2.9</v>
      </c>
      <c r="CE110">
        <v>-2.5</v>
      </c>
      <c r="CF110">
        <v>5.2</v>
      </c>
      <c r="CG110">
        <v>4.9</v>
      </c>
      <c r="CH110">
        <v>-5.3</v>
      </c>
      <c r="CI110">
        <v>-8.8</v>
      </c>
      <c r="CJ110">
        <v>-6.7</v>
      </c>
      <c r="CK110">
        <v>-6.4</v>
      </c>
      <c r="CL110">
        <v>-0.5</v>
      </c>
      <c r="CM110">
        <v>-0.3</v>
      </c>
      <c r="CN110">
        <v>-0.3</v>
      </c>
      <c r="CO110">
        <v>-0.8</v>
      </c>
      <c r="CP110">
        <v>-0.8</v>
      </c>
    </row>
    <row r="111" spans="1:94" ht="13.5">
      <c r="A111" s="407"/>
      <c r="B111" s="408"/>
      <c r="C111" s="410" t="s">
        <v>40</v>
      </c>
      <c r="D111" s="405"/>
      <c r="E111" s="405"/>
      <c r="F111" s="405"/>
      <c r="G111" s="405"/>
      <c r="H111" s="405"/>
      <c r="I111" s="405"/>
      <c r="J111" s="405"/>
      <c r="K111" s="405"/>
      <c r="L111" s="405"/>
      <c r="M111" s="405"/>
      <c r="N111" s="405"/>
      <c r="O111" s="405"/>
      <c r="P111" s="405"/>
      <c r="Q111" s="405"/>
      <c r="R111" s="405"/>
      <c r="S111" s="405"/>
      <c r="T111" s="405"/>
      <c r="U111" s="405"/>
      <c r="V111" s="405"/>
      <c r="W111" s="405"/>
      <c r="X111" s="405"/>
      <c r="Y111" s="405"/>
      <c r="Z111" s="405"/>
      <c r="AA111" s="405"/>
      <c r="AB111" s="405"/>
      <c r="AC111" s="405"/>
      <c r="AD111" s="405"/>
      <c r="AE111" s="405"/>
      <c r="AF111" s="405"/>
      <c r="AG111" s="405"/>
      <c r="AH111" s="405"/>
      <c r="AI111" s="405"/>
      <c r="AJ111" s="405"/>
      <c r="AK111" s="405"/>
      <c r="AL111" s="405"/>
      <c r="AM111" s="405"/>
      <c r="AN111" s="405"/>
      <c r="AO111" s="405"/>
      <c r="AP111" s="405"/>
      <c r="AQ111" s="405"/>
      <c r="AR111" s="405"/>
      <c r="AS111" s="405"/>
      <c r="AT111" s="405"/>
      <c r="AU111" s="405"/>
      <c r="AV111" s="405"/>
      <c r="AW111" s="405"/>
      <c r="AX111" s="405"/>
      <c r="AY111" s="405"/>
      <c r="AZ111" s="405"/>
      <c r="BA111" s="405"/>
      <c r="BB111" s="405"/>
      <c r="BC111" s="405"/>
      <c r="BD111" s="405"/>
      <c r="BE111" s="405"/>
      <c r="BF111" s="405"/>
      <c r="BG111" s="405"/>
      <c r="BH111" s="405"/>
      <c r="BI111" s="405"/>
      <c r="BJ111" s="405"/>
      <c r="BK111" s="405"/>
      <c r="BL111" s="405"/>
      <c r="BM111" s="405"/>
      <c r="BN111" s="405"/>
      <c r="BO111" s="405"/>
      <c r="BP111" s="405"/>
      <c r="BQ111" s="405"/>
      <c r="BR111" s="405"/>
      <c r="BS111" s="405"/>
      <c r="BT111" s="405"/>
      <c r="BU111" s="405"/>
      <c r="BV111" s="405">
        <v>-4.6</v>
      </c>
      <c r="BW111" s="405">
        <v>-8.4</v>
      </c>
      <c r="BX111" s="405">
        <v>-7</v>
      </c>
      <c r="BY111" s="405">
        <v>-14.1</v>
      </c>
      <c r="BZ111" s="405">
        <v>-4.7</v>
      </c>
      <c r="CA111" s="405">
        <v>-8.7</v>
      </c>
      <c r="CB111" s="405">
        <v>-0.9</v>
      </c>
      <c r="CC111" s="377">
        <v>-1.7</v>
      </c>
      <c r="CD111">
        <v>-1.2</v>
      </c>
      <c r="CE111">
        <v>-1.6</v>
      </c>
      <c r="CF111">
        <v>7.9</v>
      </c>
      <c r="CG111">
        <v>8.9</v>
      </c>
      <c r="CH111">
        <v>-3.6</v>
      </c>
      <c r="CI111">
        <v>-8.7</v>
      </c>
      <c r="CJ111">
        <v>-6.1</v>
      </c>
      <c r="CK111">
        <v>-5.4</v>
      </c>
      <c r="CL111">
        <v>1.1</v>
      </c>
      <c r="CM111">
        <v>2.5</v>
      </c>
      <c r="CN111">
        <v>2.4</v>
      </c>
      <c r="CO111">
        <v>1.9</v>
      </c>
      <c r="CP111">
        <v>1.9</v>
      </c>
    </row>
    <row r="112" spans="1:94" ht="13.5">
      <c r="A112" s="408" t="s">
        <v>80</v>
      </c>
      <c r="B112" s="410" t="s">
        <v>180</v>
      </c>
      <c r="C112" s="410" t="s">
        <v>49</v>
      </c>
      <c r="D112" s="405"/>
      <c r="E112" s="405"/>
      <c r="F112" s="405"/>
      <c r="G112" s="405"/>
      <c r="H112" s="405"/>
      <c r="I112" s="405"/>
      <c r="J112" s="405"/>
      <c r="K112" s="405"/>
      <c r="L112" s="405"/>
      <c r="M112" s="405"/>
      <c r="N112" s="405"/>
      <c r="O112" s="405"/>
      <c r="P112" s="405"/>
      <c r="Q112" s="405"/>
      <c r="R112" s="405"/>
      <c r="S112" s="405"/>
      <c r="T112" s="405"/>
      <c r="U112" s="405"/>
      <c r="V112" s="405"/>
      <c r="W112" s="405"/>
      <c r="X112" s="405"/>
      <c r="Y112" s="405"/>
      <c r="Z112" s="405"/>
      <c r="AA112" s="405"/>
      <c r="AB112" s="405"/>
      <c r="AC112" s="405"/>
      <c r="AD112" s="405"/>
      <c r="AE112" s="405"/>
      <c r="AF112" s="405"/>
      <c r="AG112" s="405"/>
      <c r="AH112" s="405"/>
      <c r="AI112" s="405"/>
      <c r="AJ112" s="405"/>
      <c r="AK112" s="405"/>
      <c r="AL112" s="405"/>
      <c r="AM112" s="405"/>
      <c r="AN112" s="405"/>
      <c r="AO112" s="405"/>
      <c r="AP112" s="405"/>
      <c r="AQ112" s="405"/>
      <c r="AR112" s="405"/>
      <c r="AS112" s="405"/>
      <c r="AT112" s="405"/>
      <c r="AU112" s="405"/>
      <c r="AV112" s="405"/>
      <c r="AW112" s="405"/>
      <c r="AX112" s="405"/>
      <c r="AY112" s="405"/>
      <c r="AZ112" s="405"/>
      <c r="BA112" s="405"/>
      <c r="BB112" s="405"/>
      <c r="BC112" s="405"/>
      <c r="BD112" s="405"/>
      <c r="BE112" s="405"/>
      <c r="BF112" s="405"/>
      <c r="BG112" s="405"/>
      <c r="BH112" s="405"/>
      <c r="BI112" s="405"/>
      <c r="BJ112" s="405"/>
      <c r="BK112" s="405"/>
      <c r="BL112" s="405"/>
      <c r="BM112" s="405"/>
      <c r="BN112" s="405"/>
      <c r="BO112" s="405"/>
      <c r="BP112" s="405"/>
      <c r="BQ112" s="405"/>
      <c r="BR112" s="405"/>
      <c r="BS112" s="405"/>
      <c r="BT112" s="405"/>
      <c r="BU112" s="405"/>
      <c r="BV112" s="405"/>
      <c r="BW112" s="405"/>
      <c r="BX112" s="405"/>
      <c r="BY112" s="405"/>
      <c r="BZ112" s="405">
        <v>-30.1</v>
      </c>
      <c r="CA112" s="405">
        <v>-27.6</v>
      </c>
      <c r="CB112" s="405">
        <v>-26.8</v>
      </c>
      <c r="CC112" s="377">
        <v>-27.5</v>
      </c>
      <c r="CD112">
        <v>-25.7</v>
      </c>
      <c r="CE112">
        <v>-22.3</v>
      </c>
      <c r="CF112">
        <v>-24</v>
      </c>
      <c r="CG112">
        <v>-26.4</v>
      </c>
      <c r="CH112">
        <v>-30.1</v>
      </c>
      <c r="CI112">
        <v>-28.8</v>
      </c>
      <c r="CJ112">
        <v>-35.1</v>
      </c>
      <c r="CK112">
        <v>-38</v>
      </c>
      <c r="CL112">
        <v>-35.6</v>
      </c>
      <c r="CM112">
        <v>-30</v>
      </c>
      <c r="CN112">
        <v>-31.4</v>
      </c>
      <c r="CO112">
        <v>-33.2</v>
      </c>
      <c r="CP112">
        <v>-32.1</v>
      </c>
    </row>
    <row r="113" spans="1:94" ht="13.5">
      <c r="A113" s="407" t="s">
        <v>145</v>
      </c>
      <c r="B113" s="408" t="s">
        <v>146</v>
      </c>
      <c r="C113" s="409" t="s">
        <v>49</v>
      </c>
      <c r="D113" s="405"/>
      <c r="E113" s="405"/>
      <c r="F113" s="405"/>
      <c r="G113" s="405"/>
      <c r="H113" s="405"/>
      <c r="I113" s="405"/>
      <c r="J113" s="405"/>
      <c r="K113" s="405"/>
      <c r="L113" s="405"/>
      <c r="M113" s="405"/>
      <c r="N113" s="405"/>
      <c r="O113" s="405"/>
      <c r="P113" s="405"/>
      <c r="Q113" s="405"/>
      <c r="R113" s="405"/>
      <c r="S113" s="405"/>
      <c r="T113" s="405"/>
      <c r="U113" s="405"/>
      <c r="V113" s="405"/>
      <c r="W113" s="405"/>
      <c r="X113" s="405"/>
      <c r="Y113" s="405"/>
      <c r="Z113" s="405"/>
      <c r="AA113" s="405"/>
      <c r="AB113" s="405"/>
      <c r="AC113" s="405"/>
      <c r="AD113" s="405"/>
      <c r="AE113" s="405"/>
      <c r="AF113" s="405"/>
      <c r="AG113" s="405"/>
      <c r="AH113" s="405"/>
      <c r="AI113" s="405"/>
      <c r="AJ113" s="405"/>
      <c r="AK113" s="405"/>
      <c r="AL113" s="405"/>
      <c r="AM113" s="405"/>
      <c r="AN113" s="405"/>
      <c r="AO113" s="405"/>
      <c r="AP113" s="405"/>
      <c r="AQ113" s="405"/>
      <c r="AR113" s="405"/>
      <c r="AS113" s="405"/>
      <c r="AT113" s="405">
        <v>0</v>
      </c>
      <c r="AU113" s="405">
        <v>-32.8</v>
      </c>
      <c r="AV113" s="405">
        <v>-31.3</v>
      </c>
      <c r="AW113" s="405">
        <v>-29.4</v>
      </c>
      <c r="AX113" s="405">
        <v>-24.8</v>
      </c>
      <c r="AY113" s="405">
        <v>-22</v>
      </c>
      <c r="AZ113" s="405">
        <v>-18.8</v>
      </c>
      <c r="BA113" s="405">
        <v>-15</v>
      </c>
      <c r="BB113" s="405">
        <v>-11.4</v>
      </c>
      <c r="BC113" s="405">
        <v>-10</v>
      </c>
      <c r="BD113" s="405">
        <v>-8</v>
      </c>
      <c r="BE113" s="405">
        <v>-5.1</v>
      </c>
      <c r="BF113" s="405">
        <v>-5.4</v>
      </c>
      <c r="BG113" s="405">
        <v>-6.1</v>
      </c>
      <c r="BH113" s="405">
        <v>-7.8</v>
      </c>
      <c r="BI113" s="405">
        <v>-7.1</v>
      </c>
      <c r="BJ113" s="405">
        <v>-6.1</v>
      </c>
      <c r="BK113" s="405">
        <v>-4.2</v>
      </c>
      <c r="BL113" s="405">
        <v>-4.4</v>
      </c>
      <c r="BM113" s="405">
        <v>-5.2</v>
      </c>
      <c r="BN113" s="405">
        <v>-5.6</v>
      </c>
      <c r="BO113" s="405">
        <v>-5.7</v>
      </c>
      <c r="BP113" s="405">
        <v>-7</v>
      </c>
      <c r="BQ113" s="405">
        <v>-7.9</v>
      </c>
      <c r="BR113" s="405">
        <v>-7.5</v>
      </c>
      <c r="BS113" s="405">
        <v>-6.1</v>
      </c>
      <c r="BT113" s="405">
        <v>-5.8</v>
      </c>
      <c r="BU113" s="405">
        <v>-2.8</v>
      </c>
      <c r="BV113" s="405">
        <v>-0.1</v>
      </c>
      <c r="BW113" s="405">
        <v>3.8</v>
      </c>
      <c r="BX113" s="405">
        <v>4.5</v>
      </c>
      <c r="BY113" s="405">
        <v>4</v>
      </c>
      <c r="BZ113" s="405">
        <v>3.8</v>
      </c>
      <c r="CA113" s="405">
        <v>4.8</v>
      </c>
      <c r="CB113" s="405">
        <v>3.5</v>
      </c>
      <c r="CC113" s="377">
        <v>2.2</v>
      </c>
      <c r="CD113">
        <v>2</v>
      </c>
      <c r="CE113">
        <v>1.7</v>
      </c>
      <c r="CF113">
        <v>1.1</v>
      </c>
      <c r="CG113">
        <v>0.2</v>
      </c>
      <c r="CH113">
        <v>1.6</v>
      </c>
      <c r="CI113">
        <v>3.1</v>
      </c>
      <c r="CJ113">
        <v>5</v>
      </c>
      <c r="CK113">
        <v>5.3</v>
      </c>
      <c r="CL113">
        <v>5.5</v>
      </c>
      <c r="CM113">
        <v>5.2</v>
      </c>
      <c r="CN113">
        <v>4.3</v>
      </c>
      <c r="CO113">
        <v>3.3</v>
      </c>
      <c r="CP113">
        <v>2.9</v>
      </c>
    </row>
    <row r="114" spans="1:94" ht="13.5">
      <c r="A114" s="407"/>
      <c r="B114" s="408"/>
      <c r="C114" s="410" t="s">
        <v>40</v>
      </c>
      <c r="D114" s="405"/>
      <c r="E114" s="405"/>
      <c r="F114" s="405"/>
      <c r="G114" s="405"/>
      <c r="H114" s="405"/>
      <c r="I114" s="405"/>
      <c r="J114" s="405"/>
      <c r="K114" s="405"/>
      <c r="L114" s="405"/>
      <c r="M114" s="405"/>
      <c r="N114" s="405"/>
      <c r="O114" s="405"/>
      <c r="P114" s="405"/>
      <c r="Q114" s="405"/>
      <c r="R114" s="405"/>
      <c r="S114" s="405"/>
      <c r="T114" s="405"/>
      <c r="U114" s="405"/>
      <c r="V114" s="405"/>
      <c r="W114" s="405"/>
      <c r="X114" s="405"/>
      <c r="Y114" s="405"/>
      <c r="Z114" s="405"/>
      <c r="AA114" s="405"/>
      <c r="AB114" s="405"/>
      <c r="AC114" s="405"/>
      <c r="AD114" s="405"/>
      <c r="AE114" s="405"/>
      <c r="AF114" s="405"/>
      <c r="AG114" s="405"/>
      <c r="AH114" s="405"/>
      <c r="AI114" s="405"/>
      <c r="AJ114" s="405"/>
      <c r="AK114" s="405"/>
      <c r="AL114" s="405"/>
      <c r="AM114" s="405"/>
      <c r="AN114" s="405"/>
      <c r="AO114" s="405"/>
      <c r="AP114" s="405"/>
      <c r="AQ114" s="405"/>
      <c r="AR114" s="405"/>
      <c r="AS114" s="405"/>
      <c r="AT114" s="405"/>
      <c r="AU114" s="405">
        <v>-41.9</v>
      </c>
      <c r="AV114" s="405">
        <v>-39.2</v>
      </c>
      <c r="AW114" s="405">
        <v>-33.8</v>
      </c>
      <c r="AX114" s="405">
        <v>-27.4</v>
      </c>
      <c r="AY114" s="405">
        <v>-23.1</v>
      </c>
      <c r="AZ114" s="405">
        <v>-18.2</v>
      </c>
      <c r="BA114" s="405">
        <v>-11.6</v>
      </c>
      <c r="BB114" s="405">
        <v>-8.1</v>
      </c>
      <c r="BC114" s="405">
        <v>-6.9</v>
      </c>
      <c r="BD114" s="405">
        <v>-3.2</v>
      </c>
      <c r="BE114" s="405">
        <v>0.5</v>
      </c>
      <c r="BF114" s="405">
        <v>-0.9</v>
      </c>
      <c r="BG114" s="405">
        <v>-2.7</v>
      </c>
      <c r="BH114" s="405">
        <v>-5.2</v>
      </c>
      <c r="BI114" s="405">
        <v>-5.9</v>
      </c>
      <c r="BJ114" s="405">
        <v>-5.9</v>
      </c>
      <c r="BK114" s="405">
        <v>-1.7</v>
      </c>
      <c r="BL114" s="405">
        <v>-2</v>
      </c>
      <c r="BM114" s="405">
        <v>-2</v>
      </c>
      <c r="BN114" s="405">
        <v>-5.1</v>
      </c>
      <c r="BO114" s="405">
        <v>-3.6</v>
      </c>
      <c r="BP114" s="405">
        <v>-7</v>
      </c>
      <c r="BQ114" s="405">
        <v>-8.5</v>
      </c>
      <c r="BR114" s="405">
        <v>-9.5</v>
      </c>
      <c r="BS114" s="405">
        <v>-8.3</v>
      </c>
      <c r="BT114" s="405">
        <v>-8.2</v>
      </c>
      <c r="BU114" s="405">
        <v>-3.8</v>
      </c>
      <c r="BV114" s="405">
        <v>3.1</v>
      </c>
      <c r="BW114" s="405">
        <v>9.8</v>
      </c>
      <c r="BX114" s="405">
        <v>9.6</v>
      </c>
      <c r="BY114" s="405">
        <v>10.2</v>
      </c>
      <c r="BZ114" s="405">
        <v>8.4</v>
      </c>
      <c r="CA114" s="405">
        <v>9.8</v>
      </c>
      <c r="CB114" s="405">
        <v>7.3</v>
      </c>
      <c r="CC114" s="377">
        <v>5.1</v>
      </c>
      <c r="CD114">
        <v>4</v>
      </c>
      <c r="CE114">
        <v>2.1</v>
      </c>
      <c r="CF114">
        <v>0.6</v>
      </c>
      <c r="CG114">
        <v>0.2</v>
      </c>
      <c r="CH114">
        <v>2.5</v>
      </c>
      <c r="CI114">
        <v>6.9</v>
      </c>
      <c r="CJ114">
        <v>10.3</v>
      </c>
      <c r="CK114">
        <v>11.9</v>
      </c>
      <c r="CL114">
        <v>10.3</v>
      </c>
      <c r="CM114">
        <v>8.5</v>
      </c>
      <c r="CN114">
        <v>7.6</v>
      </c>
      <c r="CO114">
        <v>5.6</v>
      </c>
      <c r="CP114">
        <v>5</v>
      </c>
    </row>
    <row r="115" spans="1:94" ht="13.5">
      <c r="A115" s="407"/>
      <c r="B115" s="408"/>
      <c r="C115" s="410" t="s">
        <v>41</v>
      </c>
      <c r="D115" s="405"/>
      <c r="E115" s="405"/>
      <c r="F115" s="405"/>
      <c r="G115" s="405"/>
      <c r="H115" s="405"/>
      <c r="I115" s="405"/>
      <c r="J115" s="405"/>
      <c r="K115" s="405"/>
      <c r="L115" s="405"/>
      <c r="M115" s="405"/>
      <c r="N115" s="405"/>
      <c r="O115" s="405"/>
      <c r="P115" s="405"/>
      <c r="Q115" s="405"/>
      <c r="R115" s="405"/>
      <c r="S115" s="405"/>
      <c r="T115" s="405"/>
      <c r="U115" s="405"/>
      <c r="V115" s="405"/>
      <c r="W115" s="405"/>
      <c r="X115" s="405"/>
      <c r="Y115" s="405"/>
      <c r="Z115" s="405"/>
      <c r="AA115" s="405"/>
      <c r="AB115" s="405"/>
      <c r="AC115" s="405"/>
      <c r="AD115" s="405"/>
      <c r="AE115" s="405"/>
      <c r="AF115" s="405"/>
      <c r="AG115" s="405"/>
      <c r="AH115" s="405"/>
      <c r="AI115" s="405"/>
      <c r="AJ115" s="405"/>
      <c r="AK115" s="405"/>
      <c r="AL115" s="405"/>
      <c r="AM115" s="405"/>
      <c r="AN115" s="405"/>
      <c r="AO115" s="405"/>
      <c r="AP115" s="405"/>
      <c r="AQ115" s="405"/>
      <c r="AR115" s="405"/>
      <c r="AS115" s="405"/>
      <c r="AT115" s="405"/>
      <c r="AU115" s="405">
        <v>-50.5</v>
      </c>
      <c r="AV115" s="405">
        <v>-50.7</v>
      </c>
      <c r="AW115" s="405">
        <v>-51.3</v>
      </c>
      <c r="AX115" s="405">
        <v>-43</v>
      </c>
      <c r="AY115" s="405">
        <v>-36.8</v>
      </c>
      <c r="AZ115" s="405">
        <v>-38.4</v>
      </c>
      <c r="BA115" s="405">
        <v>-32.8</v>
      </c>
      <c r="BB115" s="405">
        <v>-29.2</v>
      </c>
      <c r="BC115" s="405">
        <v>-23</v>
      </c>
      <c r="BD115" s="405">
        <v>-22.1</v>
      </c>
      <c r="BE115" s="405">
        <v>-19.7</v>
      </c>
      <c r="BF115" s="405">
        <v>-19.5</v>
      </c>
      <c r="BG115" s="405">
        <v>-18.1</v>
      </c>
      <c r="BH115" s="405">
        <v>-21.1</v>
      </c>
      <c r="BI115" s="405">
        <v>-19.1</v>
      </c>
      <c r="BJ115" s="405">
        <v>-18.4</v>
      </c>
      <c r="BK115" s="405">
        <v>-14.1</v>
      </c>
      <c r="BL115" s="405">
        <v>-15.3</v>
      </c>
      <c r="BM115" s="405">
        <v>-15.9</v>
      </c>
      <c r="BN115" s="405">
        <v>-18.3</v>
      </c>
      <c r="BO115" s="405">
        <v>-14.4</v>
      </c>
      <c r="BP115" s="405">
        <v>-16.7</v>
      </c>
      <c r="BQ115" s="405">
        <v>-17.2</v>
      </c>
      <c r="BR115" s="405">
        <v>-15.2</v>
      </c>
      <c r="BS115" s="405">
        <v>-7.9</v>
      </c>
      <c r="BT115" s="405">
        <v>-7.5</v>
      </c>
      <c r="BU115" s="405">
        <v>-3.1</v>
      </c>
      <c r="BV115" s="405">
        <v>0.1</v>
      </c>
      <c r="BW115" s="405">
        <v>7.5</v>
      </c>
      <c r="BX115" s="405">
        <v>6.4</v>
      </c>
      <c r="BY115" s="405">
        <v>4</v>
      </c>
      <c r="BZ115" s="405">
        <v>5.7</v>
      </c>
      <c r="CA115" s="405">
        <v>8.2</v>
      </c>
      <c r="CB115" s="405">
        <v>5.5</v>
      </c>
      <c r="CC115" s="377">
        <v>3.8</v>
      </c>
      <c r="CD115">
        <v>4.6</v>
      </c>
      <c r="CE115">
        <v>8.5</v>
      </c>
      <c r="CF115">
        <v>5.3</v>
      </c>
      <c r="CG115">
        <v>2.9</v>
      </c>
      <c r="CH115">
        <v>6.2</v>
      </c>
      <c r="CI115">
        <v>10.3</v>
      </c>
      <c r="CJ115">
        <v>9.2</v>
      </c>
      <c r="CK115">
        <v>8.2</v>
      </c>
      <c r="CL115">
        <v>10.2</v>
      </c>
      <c r="CM115">
        <v>12.4</v>
      </c>
      <c r="CN115">
        <v>9.1</v>
      </c>
      <c r="CO115">
        <v>7.8</v>
      </c>
      <c r="CP115">
        <v>8.1</v>
      </c>
    </row>
    <row r="116" spans="1:94" ht="13.5">
      <c r="A116" s="407"/>
      <c r="B116" s="408"/>
      <c r="C116" s="410" t="s">
        <v>42</v>
      </c>
      <c r="D116" s="405"/>
      <c r="E116" s="405"/>
      <c r="F116" s="405"/>
      <c r="G116" s="405"/>
      <c r="H116" s="405"/>
      <c r="I116" s="405"/>
      <c r="J116" s="405"/>
      <c r="K116" s="405"/>
      <c r="L116" s="405"/>
      <c r="M116" s="405"/>
      <c r="N116" s="405"/>
      <c r="O116" s="405"/>
      <c r="P116" s="405"/>
      <c r="Q116" s="405"/>
      <c r="R116" s="405"/>
      <c r="S116" s="405"/>
      <c r="T116" s="405"/>
      <c r="U116" s="405"/>
      <c r="V116" s="405"/>
      <c r="W116" s="405"/>
      <c r="X116" s="405"/>
      <c r="Y116" s="405"/>
      <c r="Z116" s="405"/>
      <c r="AA116" s="405"/>
      <c r="AB116" s="405"/>
      <c r="AC116" s="405"/>
      <c r="AD116" s="405"/>
      <c r="AE116" s="405"/>
      <c r="AF116" s="405"/>
      <c r="AG116" s="405"/>
      <c r="AH116" s="405"/>
      <c r="AI116" s="405"/>
      <c r="AJ116" s="405"/>
      <c r="AK116" s="405"/>
      <c r="AL116" s="405"/>
      <c r="AM116" s="405"/>
      <c r="AN116" s="405"/>
      <c r="AO116" s="405"/>
      <c r="AP116" s="405"/>
      <c r="AQ116" s="405"/>
      <c r="AR116" s="405"/>
      <c r="AS116" s="405"/>
      <c r="AT116" s="405"/>
      <c r="AU116" s="405">
        <v>-26.7</v>
      </c>
      <c r="AV116" s="405">
        <v>-26.3</v>
      </c>
      <c r="AW116" s="405">
        <v>-22.3</v>
      </c>
      <c r="AX116" s="405">
        <v>-20.6</v>
      </c>
      <c r="AY116" s="405">
        <v>-17.6</v>
      </c>
      <c r="AZ116" s="405">
        <v>-14.3</v>
      </c>
      <c r="BA116" s="405">
        <v>-9.6</v>
      </c>
      <c r="BB116" s="405">
        <v>-4.2</v>
      </c>
      <c r="BC116" s="405">
        <v>-2.3</v>
      </c>
      <c r="BD116" s="405">
        <v>-0.8</v>
      </c>
      <c r="BE116" s="405">
        <v>2.3</v>
      </c>
      <c r="BF116" s="405">
        <v>4.3</v>
      </c>
      <c r="BG116" s="405">
        <v>4.5</v>
      </c>
      <c r="BH116" s="405">
        <v>-0.2</v>
      </c>
      <c r="BI116" s="405">
        <v>2.7</v>
      </c>
      <c r="BJ116" s="405">
        <v>4.4</v>
      </c>
      <c r="BK116" s="405">
        <v>3.9</v>
      </c>
      <c r="BL116" s="405">
        <v>3.9</v>
      </c>
      <c r="BM116" s="405">
        <v>3</v>
      </c>
      <c r="BN116" s="405">
        <v>2.6</v>
      </c>
      <c r="BO116" s="405">
        <v>-0.4</v>
      </c>
      <c r="BP116" s="405">
        <v>0.8</v>
      </c>
      <c r="BQ116" s="405">
        <v>-2.3</v>
      </c>
      <c r="BR116" s="405">
        <v>-1.1</v>
      </c>
      <c r="BS116" s="405">
        <v>-0.7</v>
      </c>
      <c r="BT116" s="405">
        <v>1.1</v>
      </c>
      <c r="BU116" s="405">
        <v>5.6</v>
      </c>
      <c r="BV116" s="405">
        <v>6.7</v>
      </c>
      <c r="BW116" s="405">
        <v>9.8</v>
      </c>
      <c r="BX116" s="405">
        <v>12.6</v>
      </c>
      <c r="BY116" s="405">
        <v>10.5</v>
      </c>
      <c r="BZ116" s="405">
        <v>10.7</v>
      </c>
      <c r="CA116" s="405">
        <v>10.4</v>
      </c>
      <c r="CB116" s="405">
        <v>9.4</v>
      </c>
      <c r="CC116" s="377">
        <v>6.3</v>
      </c>
      <c r="CD116">
        <v>7.2</v>
      </c>
      <c r="CE116">
        <v>7.6</v>
      </c>
      <c r="CF116">
        <v>7.7</v>
      </c>
      <c r="CG116">
        <v>6.6</v>
      </c>
      <c r="CH116">
        <v>6.4</v>
      </c>
      <c r="CI116">
        <v>7.1</v>
      </c>
      <c r="CJ116">
        <v>10</v>
      </c>
      <c r="CK116">
        <v>8.8</v>
      </c>
      <c r="CL116">
        <v>9.9</v>
      </c>
      <c r="CM116">
        <v>9.1</v>
      </c>
      <c r="CN116">
        <v>9.3</v>
      </c>
      <c r="CO116">
        <v>6.4</v>
      </c>
      <c r="CP116">
        <v>5.7</v>
      </c>
    </row>
    <row r="117" spans="1:94" ht="13.5">
      <c r="A117" s="407"/>
      <c r="B117" s="408"/>
      <c r="C117" s="410" t="s">
        <v>43</v>
      </c>
      <c r="D117" s="405"/>
      <c r="E117" s="405"/>
      <c r="F117" s="405"/>
      <c r="G117" s="405"/>
      <c r="H117" s="405"/>
      <c r="I117" s="405"/>
      <c r="J117" s="405"/>
      <c r="K117" s="405"/>
      <c r="L117" s="405"/>
      <c r="M117" s="405"/>
      <c r="N117" s="405"/>
      <c r="O117" s="405"/>
      <c r="P117" s="405"/>
      <c r="Q117" s="405"/>
      <c r="R117" s="405"/>
      <c r="S117" s="405"/>
      <c r="T117" s="405"/>
      <c r="U117" s="405"/>
      <c r="V117" s="405"/>
      <c r="W117" s="405"/>
      <c r="X117" s="405"/>
      <c r="Y117" s="405"/>
      <c r="Z117" s="405"/>
      <c r="AA117" s="405"/>
      <c r="AB117" s="405"/>
      <c r="AC117" s="405"/>
      <c r="AD117" s="405"/>
      <c r="AE117" s="405"/>
      <c r="AF117" s="405"/>
      <c r="AG117" s="405"/>
      <c r="AH117" s="405"/>
      <c r="AI117" s="405"/>
      <c r="AJ117" s="405"/>
      <c r="AK117" s="405"/>
      <c r="AL117" s="405"/>
      <c r="AM117" s="405"/>
      <c r="AN117" s="405"/>
      <c r="AO117" s="405"/>
      <c r="AP117" s="405"/>
      <c r="AQ117" s="405"/>
      <c r="AR117" s="405"/>
      <c r="AS117" s="405"/>
      <c r="AT117" s="405"/>
      <c r="AU117" s="405">
        <v>-20.5</v>
      </c>
      <c r="AV117" s="405">
        <v>-19.8</v>
      </c>
      <c r="AW117" s="405">
        <v>-19.8</v>
      </c>
      <c r="AX117" s="405">
        <v>-16.9</v>
      </c>
      <c r="AY117" s="405">
        <v>-16.3</v>
      </c>
      <c r="AZ117" s="405">
        <v>-13.1</v>
      </c>
      <c r="BA117" s="405">
        <v>-11.7</v>
      </c>
      <c r="BB117" s="405">
        <v>-8.3</v>
      </c>
      <c r="BC117" s="405">
        <v>-7.9</v>
      </c>
      <c r="BD117" s="405">
        <v>-7.2</v>
      </c>
      <c r="BE117" s="405">
        <v>-5</v>
      </c>
      <c r="BF117" s="405">
        <v>-5</v>
      </c>
      <c r="BG117" s="405">
        <v>-4.9</v>
      </c>
      <c r="BH117" s="405">
        <v>-5.9</v>
      </c>
      <c r="BI117" s="405">
        <v>-4.9</v>
      </c>
      <c r="BJ117" s="405">
        <v>-3.3</v>
      </c>
      <c r="BK117" s="405">
        <v>-2.9</v>
      </c>
      <c r="BL117" s="405">
        <v>-3</v>
      </c>
      <c r="BM117" s="405">
        <v>-4</v>
      </c>
      <c r="BN117" s="405">
        <v>-2.5</v>
      </c>
      <c r="BO117" s="405">
        <v>-3.9</v>
      </c>
      <c r="BP117" s="405">
        <v>-4.1</v>
      </c>
      <c r="BQ117" s="405">
        <v>-4</v>
      </c>
      <c r="BR117" s="405">
        <v>-3.9</v>
      </c>
      <c r="BS117" s="405">
        <v>-3.6</v>
      </c>
      <c r="BT117" s="405">
        <v>-4</v>
      </c>
      <c r="BU117" s="405">
        <v>-2.3</v>
      </c>
      <c r="BV117" s="405">
        <v>-2.8</v>
      </c>
      <c r="BW117" s="405">
        <v>-1.7</v>
      </c>
      <c r="BX117" s="405">
        <v>-0.4</v>
      </c>
      <c r="BY117" s="405">
        <v>-0.9</v>
      </c>
      <c r="BZ117" s="405">
        <v>-0.2</v>
      </c>
      <c r="CA117" s="405">
        <v>0.7</v>
      </c>
      <c r="CB117" s="405">
        <v>0</v>
      </c>
      <c r="CC117" s="377">
        <v>-0.4</v>
      </c>
      <c r="CD117">
        <v>-0.4</v>
      </c>
      <c r="CE117">
        <v>-0.3</v>
      </c>
      <c r="CF117">
        <v>-0.1</v>
      </c>
      <c r="CG117">
        <v>-0.9</v>
      </c>
      <c r="CH117">
        <v>-0.1</v>
      </c>
      <c r="CI117">
        <v>-1.1</v>
      </c>
      <c r="CJ117">
        <v>0</v>
      </c>
      <c r="CK117">
        <v>0.4</v>
      </c>
      <c r="CL117">
        <v>0.7</v>
      </c>
      <c r="CM117">
        <v>0.7</v>
      </c>
      <c r="CN117">
        <v>-0.3</v>
      </c>
      <c r="CO117">
        <v>0.1</v>
      </c>
      <c r="CP117">
        <v>0.1</v>
      </c>
    </row>
    <row r="118" spans="1:94" ht="13.5">
      <c r="A118" s="407"/>
      <c r="B118" s="408"/>
      <c r="C118" s="411" t="s">
        <v>34</v>
      </c>
      <c r="D118" s="405"/>
      <c r="E118" s="405"/>
      <c r="F118" s="405"/>
      <c r="G118" s="405"/>
      <c r="H118" s="405"/>
      <c r="I118" s="405"/>
      <c r="J118" s="405"/>
      <c r="K118" s="405"/>
      <c r="L118" s="405"/>
      <c r="M118" s="405"/>
      <c r="N118" s="405"/>
      <c r="O118" s="405"/>
      <c r="P118" s="405"/>
      <c r="Q118" s="405"/>
      <c r="R118" s="405"/>
      <c r="S118" s="405"/>
      <c r="T118" s="405"/>
      <c r="U118" s="405"/>
      <c r="V118" s="405"/>
      <c r="W118" s="405"/>
      <c r="X118" s="405"/>
      <c r="Y118" s="405"/>
      <c r="Z118" s="405"/>
      <c r="AA118" s="405"/>
      <c r="AB118" s="405"/>
      <c r="AC118" s="405"/>
      <c r="AD118" s="405"/>
      <c r="AE118" s="405"/>
      <c r="AF118" s="405"/>
      <c r="AG118" s="405"/>
      <c r="AH118" s="405"/>
      <c r="AI118" s="405"/>
      <c r="AJ118" s="405"/>
      <c r="AK118" s="405"/>
      <c r="AL118" s="405"/>
      <c r="AM118" s="405"/>
      <c r="AN118" s="405"/>
      <c r="AO118" s="405"/>
      <c r="AP118" s="405"/>
      <c r="AQ118" s="405"/>
      <c r="AR118" s="405"/>
      <c r="AS118" s="405"/>
      <c r="AT118" s="405"/>
      <c r="AU118" s="405">
        <v>-30.2</v>
      </c>
      <c r="AV118" s="405">
        <v>-28</v>
      </c>
      <c r="AW118" s="405">
        <v>-27.9</v>
      </c>
      <c r="AX118" s="405">
        <v>-24.6</v>
      </c>
      <c r="AY118" s="405">
        <v>-22.5</v>
      </c>
      <c r="AZ118" s="405">
        <v>-19.4</v>
      </c>
      <c r="BA118" s="405">
        <v>-17.1</v>
      </c>
      <c r="BB118" s="405">
        <v>-13.8</v>
      </c>
      <c r="BC118" s="405">
        <v>-14.3</v>
      </c>
      <c r="BD118" s="405">
        <v>-11.6</v>
      </c>
      <c r="BE118" s="405">
        <v>-8</v>
      </c>
      <c r="BF118" s="405">
        <v>-8.7</v>
      </c>
      <c r="BG118" s="405">
        <v>-10.5</v>
      </c>
      <c r="BH118" s="405">
        <v>-9.7</v>
      </c>
      <c r="BI118" s="405">
        <v>-9.7</v>
      </c>
      <c r="BJ118" s="405">
        <v>-7.5</v>
      </c>
      <c r="BK118" s="405">
        <v>-7.9</v>
      </c>
      <c r="BL118" s="405">
        <v>-7.5</v>
      </c>
      <c r="BM118" s="405">
        <v>-8.8</v>
      </c>
      <c r="BN118" s="405">
        <v>-7.2</v>
      </c>
      <c r="BO118" s="405">
        <v>-8.9</v>
      </c>
      <c r="BP118" s="405">
        <v>-9</v>
      </c>
      <c r="BQ118" s="405">
        <v>-9.8</v>
      </c>
      <c r="BR118" s="405">
        <v>-8.4</v>
      </c>
      <c r="BS118" s="405">
        <v>-7.7</v>
      </c>
      <c r="BT118" s="405">
        <v>-6.1</v>
      </c>
      <c r="BU118" s="405">
        <v>-5.5</v>
      </c>
      <c r="BV118" s="405">
        <v>-3.8</v>
      </c>
      <c r="BW118" s="405">
        <v>-1.8</v>
      </c>
      <c r="BX118" s="405">
        <v>-0.6</v>
      </c>
      <c r="BY118" s="405">
        <v>-0.9</v>
      </c>
      <c r="BZ118" s="405">
        <v>-1.8</v>
      </c>
      <c r="CA118" s="405">
        <v>-1.5</v>
      </c>
      <c r="CB118" s="405">
        <v>-0.7</v>
      </c>
      <c r="CC118" s="377">
        <v>-1.4</v>
      </c>
      <c r="CD118">
        <v>-1.7</v>
      </c>
      <c r="CE118">
        <v>-2.9</v>
      </c>
      <c r="CF118">
        <v>-1.9</v>
      </c>
      <c r="CG118">
        <v>-3.2</v>
      </c>
      <c r="CH118">
        <v>-2.3</v>
      </c>
      <c r="CI118">
        <v>-3.4</v>
      </c>
      <c r="CJ118">
        <v>-0.9</v>
      </c>
      <c r="CK118">
        <v>-0.9</v>
      </c>
      <c r="CL118">
        <v>0.3</v>
      </c>
      <c r="CM118">
        <v>0.4</v>
      </c>
      <c r="CN118">
        <v>1.3</v>
      </c>
      <c r="CO118">
        <v>0.5</v>
      </c>
      <c r="CP118">
        <v>-0.2</v>
      </c>
    </row>
    <row r="119" spans="1:94" ht="13.5">
      <c r="A119" s="407"/>
      <c r="B119" s="408" t="s">
        <v>141</v>
      </c>
      <c r="C119" s="409" t="s">
        <v>49</v>
      </c>
      <c r="D119" s="405"/>
      <c r="E119" s="405"/>
      <c r="F119" s="405"/>
      <c r="G119" s="405"/>
      <c r="H119" s="405"/>
      <c r="I119" s="405"/>
      <c r="J119" s="405"/>
      <c r="K119" s="405"/>
      <c r="L119" s="405"/>
      <c r="M119" s="405"/>
      <c r="N119" s="405"/>
      <c r="O119" s="405"/>
      <c r="P119" s="405"/>
      <c r="Q119" s="405"/>
      <c r="R119" s="405"/>
      <c r="S119" s="405"/>
      <c r="T119" s="405"/>
      <c r="U119" s="405"/>
      <c r="V119" s="405"/>
      <c r="W119" s="405"/>
      <c r="X119" s="405"/>
      <c r="Y119" s="405"/>
      <c r="Z119" s="405"/>
      <c r="AA119" s="405"/>
      <c r="AB119" s="405"/>
      <c r="AC119" s="405"/>
      <c r="AD119" s="405"/>
      <c r="AE119" s="405"/>
      <c r="AF119" s="405"/>
      <c r="AG119" s="405"/>
      <c r="AH119" s="405"/>
      <c r="AI119" s="405"/>
      <c r="AJ119" s="405"/>
      <c r="AK119" s="405"/>
      <c r="AL119" s="405"/>
      <c r="AM119" s="405"/>
      <c r="AN119" s="405"/>
      <c r="AO119" s="405"/>
      <c r="AP119" s="405"/>
      <c r="AQ119" s="405"/>
      <c r="AR119" s="405"/>
      <c r="AS119" s="405"/>
      <c r="AT119" s="405">
        <v>-0.3</v>
      </c>
      <c r="AU119" s="405">
        <v>-1.6</v>
      </c>
      <c r="AV119" s="405">
        <v>-2.5</v>
      </c>
      <c r="AW119" s="405">
        <v>-2.5</v>
      </c>
      <c r="AX119" s="405">
        <v>-4.4</v>
      </c>
      <c r="AY119" s="405">
        <v>-2.9</v>
      </c>
      <c r="AZ119" s="405">
        <v>-5</v>
      </c>
      <c r="BA119" s="405">
        <v>-5</v>
      </c>
      <c r="BB119" s="405">
        <v>-7</v>
      </c>
      <c r="BC119" s="405">
        <v>-4.7</v>
      </c>
      <c r="BD119" s="405">
        <v>-6.8</v>
      </c>
      <c r="BE119" s="405">
        <v>-7.8</v>
      </c>
      <c r="BF119" s="405">
        <v>-8.3</v>
      </c>
      <c r="BG119" s="405">
        <v>-4.4</v>
      </c>
      <c r="BH119" s="405">
        <v>-5.5</v>
      </c>
      <c r="BI119" s="405">
        <v>-5.1</v>
      </c>
      <c r="BJ119" s="405">
        <v>-6.5</v>
      </c>
      <c r="BK119" s="405">
        <v>-4.2</v>
      </c>
      <c r="BL119" s="405">
        <v>-6</v>
      </c>
      <c r="BM119" s="405">
        <v>-5.1</v>
      </c>
      <c r="BN119" s="405">
        <v>-6.4</v>
      </c>
      <c r="BO119" s="405">
        <v>-2.9</v>
      </c>
      <c r="BP119" s="405">
        <v>-4.6</v>
      </c>
      <c r="BQ119" s="405">
        <v>-4.3</v>
      </c>
      <c r="BR119" s="405">
        <v>-5.8</v>
      </c>
      <c r="BS119" s="405">
        <v>-3.6</v>
      </c>
      <c r="BT119" s="405">
        <v>-5.9</v>
      </c>
      <c r="BU119" s="405">
        <v>-8.1</v>
      </c>
      <c r="BV119" s="405">
        <v>-11.7</v>
      </c>
      <c r="BW119" s="405">
        <v>-11.8</v>
      </c>
      <c r="BX119" s="405">
        <v>-14.3</v>
      </c>
      <c r="BY119" s="405">
        <v>-14.1</v>
      </c>
      <c r="BZ119" s="405">
        <v>-14.1</v>
      </c>
      <c r="CA119" s="405">
        <v>-11.9</v>
      </c>
      <c r="CB119" s="405">
        <v>-12.4</v>
      </c>
      <c r="CC119" s="377">
        <v>-11.6</v>
      </c>
      <c r="CD119">
        <v>-11.7</v>
      </c>
      <c r="CE119">
        <v>-9</v>
      </c>
      <c r="CF119">
        <v>-10.2</v>
      </c>
      <c r="CG119">
        <v>-9</v>
      </c>
      <c r="CH119">
        <v>-11.8</v>
      </c>
      <c r="CI119">
        <v>-11.3</v>
      </c>
      <c r="CJ119">
        <v>-14.1</v>
      </c>
      <c r="CK119">
        <v>-14.2</v>
      </c>
      <c r="CL119">
        <v>-14.8</v>
      </c>
      <c r="CM119">
        <v>-14.1</v>
      </c>
      <c r="CN119">
        <v>-14</v>
      </c>
      <c r="CO119">
        <v>-12</v>
      </c>
      <c r="CP119">
        <v>-13</v>
      </c>
    </row>
    <row r="120" spans="1:94" ht="13.5">
      <c r="A120" s="407"/>
      <c r="B120" s="408"/>
      <c r="C120" s="410" t="s">
        <v>40</v>
      </c>
      <c r="D120" s="405">
        <v>1.4</v>
      </c>
      <c r="E120" s="405">
        <v>-0.1</v>
      </c>
      <c r="F120" s="405">
        <v>-3.1</v>
      </c>
      <c r="G120" s="405">
        <v>-1.4</v>
      </c>
      <c r="H120" s="405">
        <v>-3.2</v>
      </c>
      <c r="I120" s="405">
        <v>-2.7</v>
      </c>
      <c r="J120" s="405">
        <v>-5.1</v>
      </c>
      <c r="K120" s="405">
        <v>-2.9</v>
      </c>
      <c r="L120" s="405">
        <v>-3.6</v>
      </c>
      <c r="M120" s="405">
        <v>-5.1</v>
      </c>
      <c r="N120" s="405">
        <v>-6.7</v>
      </c>
      <c r="O120" s="405">
        <v>-2.7</v>
      </c>
      <c r="P120" s="405">
        <v>-2.9</v>
      </c>
      <c r="Q120" s="405">
        <v>-0.6</v>
      </c>
      <c r="R120" s="405">
        <v>-0.9</v>
      </c>
      <c r="S120" s="405">
        <v>2.5</v>
      </c>
      <c r="T120" s="405">
        <v>1.3</v>
      </c>
      <c r="U120" s="405">
        <v>2.5</v>
      </c>
      <c r="V120" s="405">
        <v>0.9</v>
      </c>
      <c r="W120" s="405">
        <v>2.6</v>
      </c>
      <c r="X120" s="405">
        <v>0.6</v>
      </c>
      <c r="Y120" s="405">
        <v>0.5</v>
      </c>
      <c r="Z120" s="405">
        <v>-3.6</v>
      </c>
      <c r="AA120" s="405">
        <v>-4.4</v>
      </c>
      <c r="AB120" s="405">
        <v>-5.7</v>
      </c>
      <c r="AC120" s="405">
        <v>-7</v>
      </c>
      <c r="AD120" s="405">
        <v>-8.7</v>
      </c>
      <c r="AE120" s="405">
        <v>-3.7</v>
      </c>
      <c r="AF120" s="405">
        <v>-0.7</v>
      </c>
      <c r="AG120" s="405">
        <v>2.3</v>
      </c>
      <c r="AH120" s="405">
        <v>3.1</v>
      </c>
      <c r="AI120" s="405">
        <v>7.5</v>
      </c>
      <c r="AJ120" s="405">
        <v>5.6</v>
      </c>
      <c r="AK120" s="405">
        <v>6.8</v>
      </c>
      <c r="AL120" s="405">
        <v>4.1</v>
      </c>
      <c r="AM120" s="405">
        <v>5.4</v>
      </c>
      <c r="AN120" s="405">
        <v>3</v>
      </c>
      <c r="AO120" s="405">
        <v>3.6</v>
      </c>
      <c r="AP120" s="405">
        <v>-0.4</v>
      </c>
      <c r="AQ120" s="405">
        <v>1.9</v>
      </c>
      <c r="AR120" s="405">
        <v>-1.3</v>
      </c>
      <c r="AS120" s="405">
        <v>0.8</v>
      </c>
      <c r="AT120" s="405">
        <v>-1.5</v>
      </c>
      <c r="AU120" s="405">
        <v>-3.8</v>
      </c>
      <c r="AV120" s="405">
        <v>-5.5</v>
      </c>
      <c r="AW120" s="405">
        <v>-5.5</v>
      </c>
      <c r="AX120" s="405">
        <v>-9</v>
      </c>
      <c r="AY120" s="405">
        <v>-7.8</v>
      </c>
      <c r="AZ120" s="405">
        <v>-10.6</v>
      </c>
      <c r="BA120" s="405">
        <v>-10.4</v>
      </c>
      <c r="BB120" s="405">
        <v>-13.4</v>
      </c>
      <c r="BC120" s="405">
        <v>-10.4</v>
      </c>
      <c r="BD120" s="405">
        <v>-14</v>
      </c>
      <c r="BE120" s="405">
        <v>-15.2</v>
      </c>
      <c r="BF120" s="405">
        <v>-15.5</v>
      </c>
      <c r="BG120" s="405">
        <v>-10.5</v>
      </c>
      <c r="BH120" s="405">
        <v>-10.5</v>
      </c>
      <c r="BI120" s="405">
        <v>-9.2</v>
      </c>
      <c r="BJ120" s="405">
        <v>-9.6</v>
      </c>
      <c r="BK120" s="405">
        <v>-6.2</v>
      </c>
      <c r="BL120" s="405">
        <v>-9.5</v>
      </c>
      <c r="BM120" s="405">
        <v>-8.8</v>
      </c>
      <c r="BN120" s="405">
        <v>-9.1</v>
      </c>
      <c r="BO120" s="405">
        <v>-4.2</v>
      </c>
      <c r="BP120" s="405">
        <v>-6.4</v>
      </c>
      <c r="BQ120" s="405">
        <v>-5.6</v>
      </c>
      <c r="BR120" s="405">
        <v>-7.4</v>
      </c>
      <c r="BS120" s="405">
        <v>-3.2</v>
      </c>
      <c r="BT120" s="405">
        <v>-5.5</v>
      </c>
      <c r="BU120" s="405">
        <v>-9.5</v>
      </c>
      <c r="BV120" s="405">
        <v>-14.7</v>
      </c>
      <c r="BW120" s="405">
        <v>-16.6</v>
      </c>
      <c r="BX120" s="405">
        <v>-20.7</v>
      </c>
      <c r="BY120" s="405">
        <v>-21.1</v>
      </c>
      <c r="BZ120" s="405">
        <v>-21.6</v>
      </c>
      <c r="CA120" s="405">
        <v>-18.7</v>
      </c>
      <c r="CB120" s="405">
        <v>-19</v>
      </c>
      <c r="CC120" s="377">
        <v>-16.3</v>
      </c>
      <c r="CD120">
        <v>-15.3</v>
      </c>
      <c r="CE120">
        <v>-10.5</v>
      </c>
      <c r="CF120">
        <v>-11.5</v>
      </c>
      <c r="CG120">
        <v>-9.2</v>
      </c>
      <c r="CH120">
        <v>-13.3</v>
      </c>
      <c r="CI120">
        <v>-13.5</v>
      </c>
      <c r="CJ120">
        <v>-19.2</v>
      </c>
      <c r="CK120">
        <v>-20.4</v>
      </c>
      <c r="CL120">
        <v>-22.5</v>
      </c>
      <c r="CM120">
        <v>-20.5</v>
      </c>
      <c r="CN120">
        <v>-19</v>
      </c>
      <c r="CO120">
        <v>-16</v>
      </c>
      <c r="CP120">
        <v>-15.5</v>
      </c>
    </row>
    <row r="121" spans="1:94" ht="13.5">
      <c r="A121" s="407"/>
      <c r="B121" s="408"/>
      <c r="C121" s="410" t="s">
        <v>41</v>
      </c>
      <c r="D121" s="405">
        <v>-1.7</v>
      </c>
      <c r="E121" s="405">
        <v>-3.4</v>
      </c>
      <c r="F121" s="405">
        <v>-2.6</v>
      </c>
      <c r="G121" s="405">
        <v>-5.6</v>
      </c>
      <c r="H121" s="405">
        <v>-5.7</v>
      </c>
      <c r="I121" s="405">
        <v>-3.7</v>
      </c>
      <c r="J121" s="405">
        <v>-7.9</v>
      </c>
      <c r="K121" s="405">
        <v>-10.1</v>
      </c>
      <c r="L121" s="405">
        <v>-8.7</v>
      </c>
      <c r="M121" s="405">
        <v>-6.4</v>
      </c>
      <c r="N121" s="405">
        <v>-9.1</v>
      </c>
      <c r="O121" s="405">
        <v>-8.7</v>
      </c>
      <c r="P121" s="405">
        <v>-9.3</v>
      </c>
      <c r="Q121" s="405">
        <v>-7.6</v>
      </c>
      <c r="R121" s="405">
        <v>-6.1</v>
      </c>
      <c r="S121" s="405">
        <v>-9.8</v>
      </c>
      <c r="T121" s="405">
        <v>-8.7</v>
      </c>
      <c r="U121" s="405">
        <v>-7.9</v>
      </c>
      <c r="V121" s="405">
        <v>-7.6</v>
      </c>
      <c r="W121" s="405">
        <v>-10.3</v>
      </c>
      <c r="X121" s="405">
        <v>-7.3</v>
      </c>
      <c r="Y121" s="405">
        <v>-5.1</v>
      </c>
      <c r="Z121" s="405">
        <v>-4.7</v>
      </c>
      <c r="AA121" s="405">
        <v>-4.7</v>
      </c>
      <c r="AB121" s="405">
        <v>-4.4</v>
      </c>
      <c r="AC121" s="405">
        <v>-1.2</v>
      </c>
      <c r="AD121" s="405">
        <v>-1.9</v>
      </c>
      <c r="AE121" s="405">
        <v>-1</v>
      </c>
      <c r="AF121" s="405">
        <v>3.5</v>
      </c>
      <c r="AG121" s="405">
        <v>6.8</v>
      </c>
      <c r="AH121" s="405">
        <v>5.7</v>
      </c>
      <c r="AI121" s="405">
        <v>4.8</v>
      </c>
      <c r="AJ121" s="405">
        <v>5.3</v>
      </c>
      <c r="AK121" s="405">
        <v>5.7</v>
      </c>
      <c r="AL121" s="405">
        <v>7</v>
      </c>
      <c r="AM121" s="405">
        <v>4.1</v>
      </c>
      <c r="AN121" s="405">
        <v>3</v>
      </c>
      <c r="AO121" s="405">
        <v>7.5</v>
      </c>
      <c r="AP121" s="405">
        <v>2.8</v>
      </c>
      <c r="AQ121" s="405">
        <v>1.8</v>
      </c>
      <c r="AR121" s="405">
        <v>0.7</v>
      </c>
      <c r="AS121" s="405">
        <v>0.3</v>
      </c>
      <c r="AT121" s="405">
        <v>-0.5</v>
      </c>
      <c r="AU121" s="405">
        <v>-5</v>
      </c>
      <c r="AV121" s="405">
        <v>-5.9</v>
      </c>
      <c r="AW121" s="405">
        <v>-6.9</v>
      </c>
      <c r="AX121" s="405">
        <v>-5.9</v>
      </c>
      <c r="AY121" s="405">
        <v>-5.1</v>
      </c>
      <c r="AZ121" s="405">
        <v>-4.9</v>
      </c>
      <c r="BA121" s="405">
        <v>-5.2</v>
      </c>
      <c r="BB121" s="405">
        <v>-5.2</v>
      </c>
      <c r="BC121" s="405">
        <v>-3.6</v>
      </c>
      <c r="BD121" s="405">
        <v>-3.8</v>
      </c>
      <c r="BE121" s="405">
        <v>-3</v>
      </c>
      <c r="BF121" s="405">
        <v>-2.6</v>
      </c>
      <c r="BG121" s="405">
        <v>3.5</v>
      </c>
      <c r="BH121" s="405">
        <v>0.6</v>
      </c>
      <c r="BI121" s="405">
        <v>0.2</v>
      </c>
      <c r="BJ121" s="405">
        <v>-1.4</v>
      </c>
      <c r="BK121" s="405">
        <v>0.5</v>
      </c>
      <c r="BL121" s="405">
        <v>-0.3</v>
      </c>
      <c r="BM121" s="405">
        <v>0.9</v>
      </c>
      <c r="BN121" s="405">
        <v>-0.9</v>
      </c>
      <c r="BO121" s="405">
        <v>3.7</v>
      </c>
      <c r="BP121" s="405">
        <v>-0.5</v>
      </c>
      <c r="BQ121" s="405">
        <v>-0.2</v>
      </c>
      <c r="BR121" s="405">
        <v>-1.3</v>
      </c>
      <c r="BS121" s="405">
        <v>0</v>
      </c>
      <c r="BT121" s="405">
        <v>-4.7</v>
      </c>
      <c r="BU121" s="405">
        <v>-6.5</v>
      </c>
      <c r="BV121" s="405">
        <v>-10.9</v>
      </c>
      <c r="BW121" s="405">
        <v>-13.1</v>
      </c>
      <c r="BX121" s="405">
        <v>-14.2</v>
      </c>
      <c r="BY121" s="405">
        <v>-12.7</v>
      </c>
      <c r="BZ121" s="405">
        <v>-12.9</v>
      </c>
      <c r="CA121" s="405">
        <v>-11.4</v>
      </c>
      <c r="CB121" s="405">
        <v>-11.4</v>
      </c>
      <c r="CC121" s="377">
        <v>-10.3</v>
      </c>
      <c r="CD121">
        <v>-11.5</v>
      </c>
      <c r="CE121">
        <v>-9.5</v>
      </c>
      <c r="CF121">
        <v>-11.2</v>
      </c>
      <c r="CG121">
        <v>-9.7</v>
      </c>
      <c r="CH121">
        <v>-12.4</v>
      </c>
      <c r="CI121">
        <v>-13.2</v>
      </c>
      <c r="CJ121">
        <v>-14.6</v>
      </c>
      <c r="CK121">
        <v>-16.4</v>
      </c>
      <c r="CL121">
        <v>-14.7</v>
      </c>
      <c r="CM121">
        <v>-18.6</v>
      </c>
      <c r="CN121">
        <v>-17.8</v>
      </c>
      <c r="CO121">
        <v>-13.9</v>
      </c>
      <c r="CP121">
        <v>-16.4</v>
      </c>
    </row>
    <row r="122" spans="1:94" ht="13.5">
      <c r="A122" s="407"/>
      <c r="B122" s="408"/>
      <c r="C122" s="410" t="s">
        <v>42</v>
      </c>
      <c r="D122" s="405">
        <v>8.1</v>
      </c>
      <c r="E122" s="405">
        <v>3.7</v>
      </c>
      <c r="F122" s="405">
        <v>-1.2</v>
      </c>
      <c r="G122" s="405">
        <v>3</v>
      </c>
      <c r="H122" s="405">
        <v>1.7</v>
      </c>
      <c r="I122" s="405">
        <v>0.3</v>
      </c>
      <c r="J122" s="405">
        <v>-2.1</v>
      </c>
      <c r="K122" s="405">
        <v>2.3</v>
      </c>
      <c r="L122" s="405">
        <v>-1.4</v>
      </c>
      <c r="M122" s="405">
        <v>-0.8</v>
      </c>
      <c r="N122" s="405">
        <v>-2.5</v>
      </c>
      <c r="O122" s="405">
        <v>0.4</v>
      </c>
      <c r="P122" s="405">
        <v>-1.2</v>
      </c>
      <c r="Q122" s="405">
        <v>0.3</v>
      </c>
      <c r="R122" s="405">
        <v>0.2</v>
      </c>
      <c r="S122" s="405">
        <v>1.2</v>
      </c>
      <c r="T122" s="405">
        <v>0.1</v>
      </c>
      <c r="U122" s="405">
        <v>1.6</v>
      </c>
      <c r="V122" s="405">
        <v>-0.7</v>
      </c>
      <c r="W122" s="405">
        <v>3.4</v>
      </c>
      <c r="X122" s="405">
        <v>0.4</v>
      </c>
      <c r="Y122" s="405">
        <v>1.4</v>
      </c>
      <c r="Z122" s="405" t="s">
        <v>217</v>
      </c>
      <c r="AA122" s="405">
        <v>3.5</v>
      </c>
      <c r="AB122" s="405">
        <v>-0.4</v>
      </c>
      <c r="AC122" s="405">
        <v>2</v>
      </c>
      <c r="AD122" s="405">
        <v>-1.3</v>
      </c>
      <c r="AE122" s="405">
        <v>3.6</v>
      </c>
      <c r="AF122" s="405">
        <v>3.3</v>
      </c>
      <c r="AG122" s="405">
        <v>1.5</v>
      </c>
      <c r="AH122" s="405">
        <v>3</v>
      </c>
      <c r="AI122" s="405">
        <v>7.6</v>
      </c>
      <c r="AJ122" s="405">
        <v>6.2</v>
      </c>
      <c r="AK122" s="405">
        <v>2.8</v>
      </c>
      <c r="AL122" s="405">
        <v>4</v>
      </c>
      <c r="AM122" s="405">
        <v>8</v>
      </c>
      <c r="AN122" s="405">
        <v>4.9</v>
      </c>
      <c r="AO122" s="405">
        <v>4.7</v>
      </c>
      <c r="AP122" s="405">
        <v>2</v>
      </c>
      <c r="AQ122" s="405">
        <v>6.3</v>
      </c>
      <c r="AR122" s="405">
        <v>5.6</v>
      </c>
      <c r="AS122" s="405">
        <v>1.6</v>
      </c>
      <c r="AT122" s="405">
        <v>1.7</v>
      </c>
      <c r="AU122" s="405">
        <v>5.4</v>
      </c>
      <c r="AV122" s="405">
        <v>4.8</v>
      </c>
      <c r="AW122" s="405">
        <v>3.2</v>
      </c>
      <c r="AX122" s="405">
        <v>-0.6</v>
      </c>
      <c r="AY122" s="405">
        <v>4.4</v>
      </c>
      <c r="AZ122" s="405">
        <v>-0.7</v>
      </c>
      <c r="BA122" s="405">
        <v>-0.2</v>
      </c>
      <c r="BB122" s="405">
        <v>-2.9</v>
      </c>
      <c r="BC122" s="405">
        <v>0.5</v>
      </c>
      <c r="BD122" s="405">
        <v>-2.5</v>
      </c>
      <c r="BE122" s="405">
        <v>-5.6</v>
      </c>
      <c r="BF122" s="405">
        <v>-5.4</v>
      </c>
      <c r="BG122" s="405">
        <v>-2.4</v>
      </c>
      <c r="BH122" s="405">
        <v>-6.2</v>
      </c>
      <c r="BI122" s="405">
        <v>-6</v>
      </c>
      <c r="BJ122" s="405">
        <v>-8.2</v>
      </c>
      <c r="BK122" s="405">
        <v>-8.5</v>
      </c>
      <c r="BL122" s="405">
        <v>-9.4</v>
      </c>
      <c r="BM122" s="405">
        <v>-8.1</v>
      </c>
      <c r="BN122" s="405">
        <v>-10.8</v>
      </c>
      <c r="BO122" s="405">
        <v>-7.4</v>
      </c>
      <c r="BP122" s="405">
        <v>-7.3</v>
      </c>
      <c r="BQ122" s="405">
        <v>-6.4</v>
      </c>
      <c r="BR122" s="405">
        <v>-8.1</v>
      </c>
      <c r="BS122" s="405">
        <v>-5.1</v>
      </c>
      <c r="BT122" s="405">
        <v>-9.6</v>
      </c>
      <c r="BU122" s="405">
        <v>-12.3</v>
      </c>
      <c r="BV122" s="405">
        <v>-17.1</v>
      </c>
      <c r="BW122" s="405">
        <v>-14.3</v>
      </c>
      <c r="BX122" s="405">
        <v>-16.9</v>
      </c>
      <c r="BY122" s="405">
        <v>-17</v>
      </c>
      <c r="BZ122" s="405">
        <v>-16.7</v>
      </c>
      <c r="CA122" s="405">
        <v>-13.3</v>
      </c>
      <c r="CB122" s="405">
        <v>-17.1</v>
      </c>
      <c r="CC122" s="377">
        <v>-15.1</v>
      </c>
      <c r="CD122">
        <v>-13.8</v>
      </c>
      <c r="CE122">
        <v>-11.9</v>
      </c>
      <c r="CF122">
        <v>-13.7</v>
      </c>
      <c r="CG122">
        <v>-11.3</v>
      </c>
      <c r="CH122">
        <v>-14.1</v>
      </c>
      <c r="CI122">
        <v>-14.3</v>
      </c>
      <c r="CJ122">
        <v>-17.5</v>
      </c>
      <c r="CK122">
        <v>-17.9</v>
      </c>
      <c r="CL122">
        <v>-17.6</v>
      </c>
      <c r="CM122">
        <v>-15.7</v>
      </c>
      <c r="CN122">
        <v>-16.8</v>
      </c>
      <c r="CO122">
        <v>-14.5</v>
      </c>
      <c r="CP122">
        <v>-15.5</v>
      </c>
    </row>
    <row r="123" spans="1:94" ht="13.5">
      <c r="A123" s="407"/>
      <c r="B123" s="408"/>
      <c r="C123" s="410" t="s">
        <v>43</v>
      </c>
      <c r="D123" s="405">
        <v>1.6</v>
      </c>
      <c r="E123" s="405">
        <v>1.8</v>
      </c>
      <c r="F123" s="405">
        <v>-0.2</v>
      </c>
      <c r="G123" s="405">
        <v>0.6</v>
      </c>
      <c r="H123" s="405">
        <v>1.2</v>
      </c>
      <c r="I123" s="405">
        <v>0.1</v>
      </c>
      <c r="J123" s="405">
        <v>-1.8</v>
      </c>
      <c r="K123" s="405">
        <v>0.2</v>
      </c>
      <c r="L123" s="405">
        <v>-0.6</v>
      </c>
      <c r="M123" s="405">
        <v>0.1</v>
      </c>
      <c r="N123" s="405">
        <v>-1.3</v>
      </c>
      <c r="O123" s="405">
        <v>0.6</v>
      </c>
      <c r="P123" s="405">
        <v>0.1</v>
      </c>
      <c r="Q123" s="405">
        <v>0.5</v>
      </c>
      <c r="R123" s="405">
        <v>-0.8</v>
      </c>
      <c r="S123" s="405">
        <v>0.5</v>
      </c>
      <c r="T123" s="405">
        <v>0.6</v>
      </c>
      <c r="U123" s="405">
        <v>-0.3</v>
      </c>
      <c r="V123" s="405">
        <v>-1</v>
      </c>
      <c r="W123" s="405">
        <v>-0.4</v>
      </c>
      <c r="X123" s="405">
        <v>0.4</v>
      </c>
      <c r="Y123" s="405" t="s">
        <v>217</v>
      </c>
      <c r="Z123" s="405">
        <v>-1.2</v>
      </c>
      <c r="AA123" s="405">
        <v>0.2</v>
      </c>
      <c r="AB123" s="405">
        <v>0.3</v>
      </c>
      <c r="AC123" s="405" t="s">
        <v>217</v>
      </c>
      <c r="AD123" s="405">
        <v>-1.9</v>
      </c>
      <c r="AE123" s="405">
        <v>1.3</v>
      </c>
      <c r="AF123" s="405">
        <v>1.2</v>
      </c>
      <c r="AG123" s="405">
        <v>0.7</v>
      </c>
      <c r="AH123" s="405">
        <v>0.2</v>
      </c>
      <c r="AI123" s="405">
        <v>2.2</v>
      </c>
      <c r="AJ123" s="405">
        <v>1.2</v>
      </c>
      <c r="AK123" s="405">
        <v>1.2</v>
      </c>
      <c r="AL123" s="405" t="s">
        <v>217</v>
      </c>
      <c r="AM123" s="405">
        <v>1.2</v>
      </c>
      <c r="AN123" s="405">
        <v>0.8</v>
      </c>
      <c r="AO123" s="405">
        <v>0.6</v>
      </c>
      <c r="AP123" s="405">
        <v>-0.4</v>
      </c>
      <c r="AQ123" s="405">
        <v>0.8</v>
      </c>
      <c r="AR123" s="405">
        <v>0.8</v>
      </c>
      <c r="AS123" s="405">
        <v>0.4</v>
      </c>
      <c r="AT123" s="405">
        <v>-1</v>
      </c>
      <c r="AU123" s="405">
        <v>-2.1</v>
      </c>
      <c r="AV123" s="405">
        <v>-1.7</v>
      </c>
      <c r="AW123" s="405">
        <v>-1.3</v>
      </c>
      <c r="AX123" s="405">
        <v>-2.6</v>
      </c>
      <c r="AY123" s="405">
        <v>-1.7</v>
      </c>
      <c r="AZ123" s="405">
        <v>-2.6</v>
      </c>
      <c r="BA123" s="405">
        <v>-2.9</v>
      </c>
      <c r="BB123" s="405">
        <v>-4</v>
      </c>
      <c r="BC123" s="405">
        <v>-2.5</v>
      </c>
      <c r="BD123" s="405">
        <v>-3.6</v>
      </c>
      <c r="BE123" s="405">
        <v>-5</v>
      </c>
      <c r="BF123" s="405">
        <v>-5.8</v>
      </c>
      <c r="BG123" s="405">
        <v>-3.4</v>
      </c>
      <c r="BH123" s="405">
        <v>-3</v>
      </c>
      <c r="BI123" s="405">
        <v>-3.6</v>
      </c>
      <c r="BJ123" s="405">
        <v>-5.5</v>
      </c>
      <c r="BK123" s="405">
        <v>-3.3</v>
      </c>
      <c r="BL123" s="405">
        <v>-4.7</v>
      </c>
      <c r="BM123" s="405">
        <v>-4</v>
      </c>
      <c r="BN123" s="405">
        <v>-6</v>
      </c>
      <c r="BO123" s="405">
        <v>-4.4</v>
      </c>
      <c r="BP123" s="405">
        <v>-4.6</v>
      </c>
      <c r="BQ123" s="405">
        <v>-5.1</v>
      </c>
      <c r="BR123" s="405">
        <v>-6.5</v>
      </c>
      <c r="BS123" s="405">
        <v>-5.8</v>
      </c>
      <c r="BT123" s="405">
        <v>-6.7</v>
      </c>
      <c r="BU123" s="405">
        <v>-7.5</v>
      </c>
      <c r="BV123" s="405">
        <v>-10.2</v>
      </c>
      <c r="BW123" s="405">
        <v>-8.9</v>
      </c>
      <c r="BX123" s="405">
        <v>-9.6</v>
      </c>
      <c r="BY123" s="405">
        <v>-9.9</v>
      </c>
      <c r="BZ123" s="405">
        <v>-9.3</v>
      </c>
      <c r="CA123" s="405">
        <v>-8</v>
      </c>
      <c r="CB123" s="405">
        <v>-8.7</v>
      </c>
      <c r="CC123" s="377">
        <v>-9</v>
      </c>
      <c r="CD123">
        <v>-9.4</v>
      </c>
      <c r="CE123">
        <v>-8.4</v>
      </c>
      <c r="CF123">
        <v>-8.6</v>
      </c>
      <c r="CG123">
        <v>-8.6</v>
      </c>
      <c r="CH123">
        <v>-10.6</v>
      </c>
      <c r="CI123">
        <v>-10</v>
      </c>
      <c r="CJ123">
        <v>-11</v>
      </c>
      <c r="CK123">
        <v>-10.1</v>
      </c>
      <c r="CL123">
        <v>-9.7</v>
      </c>
      <c r="CM123">
        <v>-9.2</v>
      </c>
      <c r="CN123">
        <v>-9.9</v>
      </c>
      <c r="CO123">
        <v>-9</v>
      </c>
      <c r="CP123">
        <v>-10.6</v>
      </c>
    </row>
    <row r="124" spans="1:94" ht="13.5">
      <c r="A124" s="407"/>
      <c r="B124" s="408"/>
      <c r="C124" s="411" t="s">
        <v>34</v>
      </c>
      <c r="D124" s="405">
        <v>4.3</v>
      </c>
      <c r="E124" s="405">
        <v>1.1</v>
      </c>
      <c r="F124" s="405">
        <v>0.6</v>
      </c>
      <c r="G124" s="405">
        <v>1.8</v>
      </c>
      <c r="H124" s="405">
        <v>2.4</v>
      </c>
      <c r="I124" s="405">
        <v>0.3</v>
      </c>
      <c r="J124" s="405">
        <v>-2.6</v>
      </c>
      <c r="K124" s="405">
        <v>2.4</v>
      </c>
      <c r="L124" s="405">
        <v>-0.6</v>
      </c>
      <c r="M124" s="405">
        <v>0.8</v>
      </c>
      <c r="N124" s="405">
        <v>-2.5</v>
      </c>
      <c r="O124" s="405">
        <v>1.2</v>
      </c>
      <c r="P124" s="405">
        <v>-0.3</v>
      </c>
      <c r="Q124" s="405">
        <v>-0.4</v>
      </c>
      <c r="R124" s="405">
        <v>-2.7</v>
      </c>
      <c r="S124" s="405">
        <v>3.1</v>
      </c>
      <c r="T124" s="405">
        <v>2.8</v>
      </c>
      <c r="U124" s="405">
        <v>2.4</v>
      </c>
      <c r="V124" s="405" t="s">
        <v>217</v>
      </c>
      <c r="W124" s="405">
        <v>4</v>
      </c>
      <c r="X124" s="405">
        <v>1.9</v>
      </c>
      <c r="Y124" s="405">
        <v>2.3</v>
      </c>
      <c r="Z124" s="405">
        <v>0.4</v>
      </c>
      <c r="AA124" s="405">
        <v>4.3</v>
      </c>
      <c r="AB124" s="405">
        <v>0.6</v>
      </c>
      <c r="AC124" s="405">
        <v>2</v>
      </c>
      <c r="AD124" s="405">
        <v>-0.1</v>
      </c>
      <c r="AE124" s="405">
        <v>4.2</v>
      </c>
      <c r="AF124" s="405">
        <v>4.3</v>
      </c>
      <c r="AG124" s="405">
        <v>3.9</v>
      </c>
      <c r="AH124" s="405">
        <v>1.2</v>
      </c>
      <c r="AI124" s="405">
        <v>4.9</v>
      </c>
      <c r="AJ124" s="405">
        <v>3.8</v>
      </c>
      <c r="AK124" s="405">
        <v>5.2</v>
      </c>
      <c r="AL124" s="405">
        <v>3.7</v>
      </c>
      <c r="AM124" s="405">
        <v>8.2</v>
      </c>
      <c r="AN124" s="405">
        <v>6</v>
      </c>
      <c r="AO124" s="405">
        <v>7</v>
      </c>
      <c r="AP124" s="405">
        <v>4.8</v>
      </c>
      <c r="AQ124" s="405">
        <v>7.8</v>
      </c>
      <c r="AR124" s="405">
        <v>5.9</v>
      </c>
      <c r="AS124" s="405">
        <v>3.9</v>
      </c>
      <c r="AT124" s="405">
        <v>2.6</v>
      </c>
      <c r="AU124" s="405">
        <v>2.9</v>
      </c>
      <c r="AV124" s="405">
        <v>0.5</v>
      </c>
      <c r="AW124" s="405">
        <v>1.6</v>
      </c>
      <c r="AX124" s="405">
        <v>-0.1</v>
      </c>
      <c r="AY124" s="405">
        <v>2.2</v>
      </c>
      <c r="AZ124" s="405">
        <v>-1.3</v>
      </c>
      <c r="BA124" s="405">
        <v>-1.8</v>
      </c>
      <c r="BB124" s="405">
        <v>-4.5</v>
      </c>
      <c r="BC124" s="405">
        <v>-1.3</v>
      </c>
      <c r="BD124" s="405">
        <v>-3.3</v>
      </c>
      <c r="BE124" s="405">
        <v>-4.2</v>
      </c>
      <c r="BF124" s="405">
        <v>-5.4</v>
      </c>
      <c r="BG124" s="405">
        <v>-1.7</v>
      </c>
      <c r="BH124" s="405">
        <v>-4.9</v>
      </c>
      <c r="BI124" s="405">
        <v>-3.5</v>
      </c>
      <c r="BJ124" s="405">
        <v>-5.4</v>
      </c>
      <c r="BK124" s="405">
        <v>-3.8</v>
      </c>
      <c r="BL124" s="405">
        <v>-4.9</v>
      </c>
      <c r="BM124" s="405">
        <v>-3.6</v>
      </c>
      <c r="BN124" s="405">
        <v>-3.9</v>
      </c>
      <c r="BO124" s="405">
        <v>-0.6</v>
      </c>
      <c r="BP124" s="405">
        <v>-3.3</v>
      </c>
      <c r="BQ124" s="405">
        <v>-1.9</v>
      </c>
      <c r="BR124" s="405">
        <v>-3.7</v>
      </c>
      <c r="BS124" s="405">
        <v>-2</v>
      </c>
      <c r="BT124" s="405">
        <v>-4.3</v>
      </c>
      <c r="BU124" s="405">
        <v>-5.8</v>
      </c>
      <c r="BV124" s="405">
        <v>-7.4</v>
      </c>
      <c r="BW124" s="405">
        <v>-6.7</v>
      </c>
      <c r="BX124" s="405">
        <v>-9.9</v>
      </c>
      <c r="BY124" s="405">
        <v>-9.6</v>
      </c>
      <c r="BZ124" s="405">
        <v>-9.2</v>
      </c>
      <c r="CA124" s="405">
        <v>-6.6</v>
      </c>
      <c r="CB124" s="405">
        <v>-6.1</v>
      </c>
      <c r="CC124" s="377">
        <v>-7</v>
      </c>
      <c r="CD124">
        <v>-8.4</v>
      </c>
      <c r="CE124">
        <v>-5.5</v>
      </c>
      <c r="CF124">
        <v>-8.5</v>
      </c>
      <c r="CG124">
        <v>-7.8</v>
      </c>
      <c r="CH124">
        <v>-9.8</v>
      </c>
      <c r="CI124">
        <v>-6.8</v>
      </c>
      <c r="CJ124">
        <v>-8.8</v>
      </c>
      <c r="CK124">
        <v>-7.4</v>
      </c>
      <c r="CL124">
        <v>-9.3</v>
      </c>
      <c r="CM124">
        <v>-7.3</v>
      </c>
      <c r="CN124">
        <v>-8.3</v>
      </c>
      <c r="CO124">
        <v>-7.8</v>
      </c>
      <c r="CP124">
        <v>-9.4</v>
      </c>
    </row>
    <row r="125" spans="1:94" ht="13.5">
      <c r="A125" s="407"/>
      <c r="B125" s="408" t="s">
        <v>147</v>
      </c>
      <c r="C125" s="409" t="s">
        <v>49</v>
      </c>
      <c r="D125" s="405"/>
      <c r="E125" s="405"/>
      <c r="F125" s="405"/>
      <c r="G125" s="405"/>
      <c r="H125" s="405"/>
      <c r="I125" s="405"/>
      <c r="J125" s="405"/>
      <c r="K125" s="405"/>
      <c r="L125" s="405"/>
      <c r="M125" s="405"/>
      <c r="N125" s="405"/>
      <c r="O125" s="405"/>
      <c r="P125" s="405"/>
      <c r="Q125" s="405"/>
      <c r="R125" s="405"/>
      <c r="S125" s="405"/>
      <c r="T125" s="405"/>
      <c r="U125" s="405"/>
      <c r="V125" s="405"/>
      <c r="W125" s="405"/>
      <c r="X125" s="405"/>
      <c r="Y125" s="405"/>
      <c r="Z125" s="405"/>
      <c r="AA125" s="405"/>
      <c r="AB125" s="405"/>
      <c r="AC125" s="405"/>
      <c r="AD125" s="405"/>
      <c r="AE125" s="405"/>
      <c r="AF125" s="405"/>
      <c r="AG125" s="405"/>
      <c r="AH125" s="405"/>
      <c r="AI125" s="405"/>
      <c r="AJ125" s="405"/>
      <c r="AK125" s="405"/>
      <c r="AL125" s="405"/>
      <c r="AM125" s="405"/>
      <c r="AN125" s="405"/>
      <c r="AO125" s="405"/>
      <c r="AP125" s="405"/>
      <c r="AQ125" s="405"/>
      <c r="AR125" s="405"/>
      <c r="AS125" s="405"/>
      <c r="AT125" s="405"/>
      <c r="AU125" s="405"/>
      <c r="AV125" s="405"/>
      <c r="AW125" s="405"/>
      <c r="AX125" s="405"/>
      <c r="AY125" s="405"/>
      <c r="AZ125" s="405"/>
      <c r="BA125" s="405"/>
      <c r="BB125" s="405"/>
      <c r="BC125" s="405"/>
      <c r="BD125" s="405"/>
      <c r="BE125" s="405"/>
      <c r="BF125" s="405"/>
      <c r="BG125" s="405"/>
      <c r="BH125" s="405"/>
      <c r="BI125" s="405"/>
      <c r="BJ125" s="405"/>
      <c r="BK125" s="405"/>
      <c r="BL125" s="405"/>
      <c r="BM125" s="405"/>
      <c r="BN125" s="405"/>
      <c r="BO125" s="405"/>
      <c r="BP125" s="405"/>
      <c r="BQ125" s="405"/>
      <c r="BR125" s="405"/>
      <c r="BS125" s="405"/>
      <c r="BT125" s="405"/>
      <c r="BU125" s="405">
        <v>-8.9</v>
      </c>
      <c r="BV125" s="405">
        <v>-10.9</v>
      </c>
      <c r="BW125" s="405">
        <v>-11.8</v>
      </c>
      <c r="BX125" s="405">
        <v>-13.8</v>
      </c>
      <c r="BY125" s="405">
        <v>-13.7</v>
      </c>
      <c r="BZ125" s="405">
        <v>-11.9</v>
      </c>
      <c r="CA125" s="405">
        <v>-10.6</v>
      </c>
      <c r="CB125" s="405">
        <v>-10.3</v>
      </c>
      <c r="CC125" s="377">
        <v>-9.8</v>
      </c>
      <c r="CD125">
        <v>-8.6</v>
      </c>
      <c r="CE125">
        <v>-8.2</v>
      </c>
      <c r="CF125">
        <v>-8.9</v>
      </c>
      <c r="CG125">
        <v>-9.1</v>
      </c>
      <c r="CH125">
        <v>-10.5</v>
      </c>
      <c r="CI125">
        <v>-11.3</v>
      </c>
      <c r="CJ125">
        <v>-13.9</v>
      </c>
      <c r="CK125">
        <v>-14.8</v>
      </c>
      <c r="CL125">
        <v>-14.1</v>
      </c>
      <c r="CM125">
        <v>-12.5</v>
      </c>
      <c r="CN125">
        <v>-12.5</v>
      </c>
      <c r="CO125">
        <v>-12</v>
      </c>
      <c r="CP125">
        <v>-12.1</v>
      </c>
    </row>
    <row r="126" spans="1:94" ht="13.5">
      <c r="A126" s="407"/>
      <c r="B126" s="408"/>
      <c r="C126" s="410" t="s">
        <v>40</v>
      </c>
      <c r="D126" s="405"/>
      <c r="E126" s="405"/>
      <c r="F126" s="405"/>
      <c r="G126" s="405"/>
      <c r="H126" s="405"/>
      <c r="I126" s="405"/>
      <c r="J126" s="405"/>
      <c r="K126" s="405"/>
      <c r="L126" s="405"/>
      <c r="M126" s="405"/>
      <c r="N126" s="405"/>
      <c r="O126" s="405"/>
      <c r="P126" s="405"/>
      <c r="Q126" s="405"/>
      <c r="R126" s="405"/>
      <c r="S126" s="405"/>
      <c r="T126" s="405"/>
      <c r="U126" s="405"/>
      <c r="V126" s="405"/>
      <c r="W126" s="405"/>
      <c r="X126" s="405"/>
      <c r="Y126" s="405"/>
      <c r="Z126" s="405"/>
      <c r="AA126" s="405"/>
      <c r="AB126" s="405"/>
      <c r="AC126" s="405"/>
      <c r="AD126" s="405"/>
      <c r="AE126" s="405"/>
      <c r="AF126" s="405"/>
      <c r="AG126" s="405"/>
      <c r="AH126" s="405"/>
      <c r="AI126" s="405"/>
      <c r="AJ126" s="405"/>
      <c r="AK126" s="405"/>
      <c r="AL126" s="405"/>
      <c r="AM126" s="405"/>
      <c r="AN126" s="405"/>
      <c r="AO126" s="405"/>
      <c r="AP126" s="405"/>
      <c r="AQ126" s="405"/>
      <c r="AR126" s="405"/>
      <c r="AS126" s="405"/>
      <c r="AT126" s="405"/>
      <c r="AU126" s="405"/>
      <c r="AV126" s="405"/>
      <c r="AW126" s="405"/>
      <c r="AX126" s="405"/>
      <c r="AY126" s="405"/>
      <c r="AZ126" s="405"/>
      <c r="BA126" s="405"/>
      <c r="BB126" s="405"/>
      <c r="BC126" s="405"/>
      <c r="BD126" s="405"/>
      <c r="BE126" s="405"/>
      <c r="BF126" s="405"/>
      <c r="BG126" s="405"/>
      <c r="BH126" s="405"/>
      <c r="BI126" s="405"/>
      <c r="BJ126" s="405"/>
      <c r="BK126" s="405"/>
      <c r="BL126" s="405"/>
      <c r="BM126" s="405"/>
      <c r="BN126" s="405"/>
      <c r="BO126" s="405"/>
      <c r="BP126" s="405"/>
      <c r="BQ126" s="405"/>
      <c r="BR126" s="405"/>
      <c r="BS126" s="405"/>
      <c r="BT126" s="405"/>
      <c r="BU126" s="405">
        <v>-10</v>
      </c>
      <c r="BV126" s="405">
        <v>-13.8</v>
      </c>
      <c r="BW126" s="405">
        <v>-15.8</v>
      </c>
      <c r="BX126" s="405">
        <v>-19.8</v>
      </c>
      <c r="BY126" s="405">
        <v>-19.2</v>
      </c>
      <c r="BZ126" s="405">
        <v>-16.2</v>
      </c>
      <c r="CA126" s="405">
        <v>-15.5</v>
      </c>
      <c r="CB126" s="405">
        <v>-14.8</v>
      </c>
      <c r="CC126" s="377">
        <v>-12.4</v>
      </c>
      <c r="CD126">
        <v>-9.5</v>
      </c>
      <c r="CE126">
        <v>-8.8</v>
      </c>
      <c r="CF126">
        <v>-8.9</v>
      </c>
      <c r="CG126">
        <v>-8.8</v>
      </c>
      <c r="CH126">
        <v>-11.7</v>
      </c>
      <c r="CI126">
        <v>-13.9</v>
      </c>
      <c r="CJ126">
        <v>-19.2</v>
      </c>
      <c r="CK126">
        <v>-21.1</v>
      </c>
      <c r="CL126">
        <v>-20</v>
      </c>
      <c r="CM126">
        <v>-16.3</v>
      </c>
      <c r="CN126">
        <v>-15.2</v>
      </c>
      <c r="CO126">
        <v>-13.2</v>
      </c>
      <c r="CP126">
        <v>-13.1</v>
      </c>
    </row>
    <row r="127" spans="1:94" ht="13.5">
      <c r="A127" s="407"/>
      <c r="B127" s="408"/>
      <c r="C127" s="410" t="s">
        <v>41</v>
      </c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  <c r="O127" s="405"/>
      <c r="P127" s="405"/>
      <c r="Q127" s="405"/>
      <c r="R127" s="405"/>
      <c r="S127" s="405"/>
      <c r="T127" s="405"/>
      <c r="U127" s="405"/>
      <c r="V127" s="405"/>
      <c r="W127" s="405"/>
      <c r="X127" s="405"/>
      <c r="Y127" s="405"/>
      <c r="Z127" s="405"/>
      <c r="AA127" s="405"/>
      <c r="AB127" s="405"/>
      <c r="AC127" s="405"/>
      <c r="AD127" s="405"/>
      <c r="AE127" s="405"/>
      <c r="AF127" s="405"/>
      <c r="AG127" s="405"/>
      <c r="AH127" s="405"/>
      <c r="AI127" s="405"/>
      <c r="AJ127" s="405"/>
      <c r="AK127" s="405"/>
      <c r="AL127" s="405"/>
      <c r="AM127" s="405"/>
      <c r="AN127" s="405"/>
      <c r="AO127" s="405"/>
      <c r="AP127" s="405"/>
      <c r="AQ127" s="405"/>
      <c r="AR127" s="405"/>
      <c r="AS127" s="405"/>
      <c r="AT127" s="405"/>
      <c r="AU127" s="405"/>
      <c r="AV127" s="405"/>
      <c r="AW127" s="405"/>
      <c r="AX127" s="405"/>
      <c r="AY127" s="405"/>
      <c r="AZ127" s="405"/>
      <c r="BA127" s="405"/>
      <c r="BB127" s="405"/>
      <c r="BC127" s="405"/>
      <c r="BD127" s="405"/>
      <c r="BE127" s="405"/>
      <c r="BF127" s="405"/>
      <c r="BG127" s="405"/>
      <c r="BH127" s="405"/>
      <c r="BI127" s="405"/>
      <c r="BJ127" s="405"/>
      <c r="BK127" s="405"/>
      <c r="BL127" s="405"/>
      <c r="BM127" s="405"/>
      <c r="BN127" s="405"/>
      <c r="BO127" s="405"/>
      <c r="BP127" s="405"/>
      <c r="BQ127" s="405"/>
      <c r="BR127" s="405"/>
      <c r="BS127" s="405"/>
      <c r="BT127" s="405"/>
      <c r="BU127" s="405">
        <v>-10.5</v>
      </c>
      <c r="BV127" s="405">
        <v>-12.4</v>
      </c>
      <c r="BW127" s="405">
        <v>-15.4</v>
      </c>
      <c r="BX127" s="405">
        <v>-16.4</v>
      </c>
      <c r="BY127" s="405">
        <v>-14.8</v>
      </c>
      <c r="BZ127" s="405">
        <v>-13</v>
      </c>
      <c r="CA127" s="405">
        <v>-11.3</v>
      </c>
      <c r="CB127" s="405">
        <v>-10.4</v>
      </c>
      <c r="CC127" s="377">
        <v>-10.6</v>
      </c>
      <c r="CD127">
        <v>-9.9</v>
      </c>
      <c r="CE127">
        <v>-10.2</v>
      </c>
      <c r="CF127">
        <v>-11.9</v>
      </c>
      <c r="CG127">
        <v>-11.3</v>
      </c>
      <c r="CH127">
        <v>-12.5</v>
      </c>
      <c r="CI127">
        <v>-14.4</v>
      </c>
      <c r="CJ127">
        <v>-16.4</v>
      </c>
      <c r="CK127">
        <v>-19.1</v>
      </c>
      <c r="CL127">
        <v>-16.8</v>
      </c>
      <c r="CM127">
        <v>-18.7</v>
      </c>
      <c r="CN127">
        <v>-17</v>
      </c>
      <c r="CO127">
        <v>-17.3</v>
      </c>
      <c r="CP127">
        <v>-18.4</v>
      </c>
    </row>
    <row r="128" spans="1:94" ht="13.5">
      <c r="A128" s="407"/>
      <c r="B128" s="408"/>
      <c r="C128" s="410" t="s">
        <v>42</v>
      </c>
      <c r="D128" s="405"/>
      <c r="E128" s="405"/>
      <c r="F128" s="405"/>
      <c r="G128" s="405"/>
      <c r="H128" s="405"/>
      <c r="I128" s="405"/>
      <c r="J128" s="405"/>
      <c r="K128" s="405"/>
      <c r="L128" s="405"/>
      <c r="M128" s="405"/>
      <c r="N128" s="405"/>
      <c r="O128" s="405"/>
      <c r="P128" s="405"/>
      <c r="Q128" s="405"/>
      <c r="R128" s="405"/>
      <c r="S128" s="405"/>
      <c r="T128" s="405"/>
      <c r="U128" s="405"/>
      <c r="V128" s="405"/>
      <c r="W128" s="405"/>
      <c r="X128" s="405"/>
      <c r="Y128" s="405"/>
      <c r="Z128" s="405"/>
      <c r="AA128" s="405"/>
      <c r="AB128" s="405"/>
      <c r="AC128" s="405"/>
      <c r="AD128" s="405"/>
      <c r="AE128" s="405"/>
      <c r="AF128" s="405"/>
      <c r="AG128" s="405"/>
      <c r="AH128" s="405"/>
      <c r="AI128" s="405"/>
      <c r="AJ128" s="405"/>
      <c r="AK128" s="405"/>
      <c r="AL128" s="405"/>
      <c r="AM128" s="405"/>
      <c r="AN128" s="405"/>
      <c r="AO128" s="405"/>
      <c r="AP128" s="405"/>
      <c r="AQ128" s="405"/>
      <c r="AR128" s="405"/>
      <c r="AS128" s="405"/>
      <c r="AT128" s="405"/>
      <c r="AU128" s="405"/>
      <c r="AV128" s="405"/>
      <c r="AW128" s="405"/>
      <c r="AX128" s="405"/>
      <c r="AY128" s="405"/>
      <c r="AZ128" s="405"/>
      <c r="BA128" s="405"/>
      <c r="BB128" s="405"/>
      <c r="BC128" s="405"/>
      <c r="BD128" s="405"/>
      <c r="BE128" s="405"/>
      <c r="BF128" s="405"/>
      <c r="BG128" s="405"/>
      <c r="BH128" s="405"/>
      <c r="BI128" s="405"/>
      <c r="BJ128" s="405"/>
      <c r="BK128" s="405"/>
      <c r="BL128" s="405"/>
      <c r="BM128" s="405"/>
      <c r="BN128" s="405"/>
      <c r="BO128" s="405"/>
      <c r="BP128" s="405"/>
      <c r="BQ128" s="405"/>
      <c r="BR128" s="405"/>
      <c r="BS128" s="405"/>
      <c r="BT128" s="405"/>
      <c r="BU128" s="405">
        <v>-12.5</v>
      </c>
      <c r="BV128" s="405">
        <v>-12</v>
      </c>
      <c r="BW128" s="405">
        <v>-15.4</v>
      </c>
      <c r="BX128" s="405">
        <v>-14.4</v>
      </c>
      <c r="BY128" s="405">
        <v>-15.4</v>
      </c>
      <c r="BZ128" s="405">
        <v>-12.7</v>
      </c>
      <c r="CA128" s="405">
        <v>-11</v>
      </c>
      <c r="CB128" s="405">
        <v>-13.2</v>
      </c>
      <c r="CC128" s="377">
        <v>-11.3</v>
      </c>
      <c r="CD128">
        <v>-10.6</v>
      </c>
      <c r="CE128">
        <v>-10.8</v>
      </c>
      <c r="CF128">
        <v>-12.1</v>
      </c>
      <c r="CG128">
        <v>-9.2</v>
      </c>
      <c r="CH128">
        <v>-10</v>
      </c>
      <c r="CI128">
        <v>-13.6</v>
      </c>
      <c r="CJ128">
        <v>-14.9</v>
      </c>
      <c r="CK128">
        <v>-15.1</v>
      </c>
      <c r="CL128">
        <v>-16.6</v>
      </c>
      <c r="CM128">
        <v>-13.3</v>
      </c>
      <c r="CN128">
        <v>-14.4</v>
      </c>
      <c r="CO128">
        <v>-13.5</v>
      </c>
      <c r="CP128">
        <v>-11.7</v>
      </c>
    </row>
    <row r="129" spans="1:94" ht="13.5">
      <c r="A129" s="407"/>
      <c r="B129" s="408"/>
      <c r="C129" s="410" t="s">
        <v>43</v>
      </c>
      <c r="D129" s="405"/>
      <c r="E129" s="405"/>
      <c r="F129" s="405"/>
      <c r="G129" s="405"/>
      <c r="H129" s="405"/>
      <c r="I129" s="405"/>
      <c r="J129" s="405"/>
      <c r="K129" s="405"/>
      <c r="L129" s="405"/>
      <c r="M129" s="405"/>
      <c r="N129" s="405"/>
      <c r="O129" s="405"/>
      <c r="P129" s="405"/>
      <c r="Q129" s="405"/>
      <c r="R129" s="405"/>
      <c r="S129" s="405"/>
      <c r="T129" s="405"/>
      <c r="U129" s="405"/>
      <c r="V129" s="405"/>
      <c r="W129" s="405"/>
      <c r="X129" s="405"/>
      <c r="Y129" s="405"/>
      <c r="Z129" s="405"/>
      <c r="AA129" s="405"/>
      <c r="AB129" s="405"/>
      <c r="AC129" s="405"/>
      <c r="AD129" s="405"/>
      <c r="AE129" s="405"/>
      <c r="AF129" s="405"/>
      <c r="AG129" s="405"/>
      <c r="AH129" s="405"/>
      <c r="AI129" s="405"/>
      <c r="AJ129" s="405"/>
      <c r="AK129" s="405"/>
      <c r="AL129" s="405"/>
      <c r="AM129" s="405"/>
      <c r="AN129" s="405"/>
      <c r="AO129" s="405"/>
      <c r="AP129" s="405"/>
      <c r="AQ129" s="405"/>
      <c r="AR129" s="405"/>
      <c r="AS129" s="405"/>
      <c r="AT129" s="405"/>
      <c r="AU129" s="405"/>
      <c r="AV129" s="405"/>
      <c r="AW129" s="405"/>
      <c r="AX129" s="405"/>
      <c r="AY129" s="405"/>
      <c r="AZ129" s="405"/>
      <c r="BA129" s="405"/>
      <c r="BB129" s="405"/>
      <c r="BC129" s="405"/>
      <c r="BD129" s="405"/>
      <c r="BE129" s="405"/>
      <c r="BF129" s="405"/>
      <c r="BG129" s="405"/>
      <c r="BH129" s="405"/>
      <c r="BI129" s="405"/>
      <c r="BJ129" s="405"/>
      <c r="BK129" s="405"/>
      <c r="BL129" s="405"/>
      <c r="BM129" s="405"/>
      <c r="BN129" s="405"/>
      <c r="BO129" s="405"/>
      <c r="BP129" s="405"/>
      <c r="BQ129" s="405"/>
      <c r="BR129" s="405"/>
      <c r="BS129" s="405"/>
      <c r="BT129" s="405"/>
      <c r="BU129" s="405">
        <v>-8</v>
      </c>
      <c r="BV129" s="405">
        <v>-9.6</v>
      </c>
      <c r="BW129" s="405">
        <v>-8.5</v>
      </c>
      <c r="BX129" s="405">
        <v>-9.6</v>
      </c>
      <c r="BY129" s="405">
        <v>-10.2</v>
      </c>
      <c r="BZ129" s="405">
        <v>-9.4</v>
      </c>
      <c r="CA129" s="405">
        <v>-7.9</v>
      </c>
      <c r="CB129" s="405">
        <v>-7.9</v>
      </c>
      <c r="CC129" s="377">
        <v>-8.6</v>
      </c>
      <c r="CD129">
        <v>-8.2</v>
      </c>
      <c r="CE129">
        <v>-7.6</v>
      </c>
      <c r="CF129">
        <v>-7.8</v>
      </c>
      <c r="CG129">
        <v>-9.5</v>
      </c>
      <c r="CH129">
        <v>-10.4</v>
      </c>
      <c r="CI129">
        <v>-9.8</v>
      </c>
      <c r="CJ129">
        <v>-10.8</v>
      </c>
      <c r="CK129">
        <v>-10.5</v>
      </c>
      <c r="CL129">
        <v>-10</v>
      </c>
      <c r="CM129">
        <v>-9.4</v>
      </c>
      <c r="CN129">
        <v>-10</v>
      </c>
      <c r="CO129">
        <v>-9.9</v>
      </c>
      <c r="CP129">
        <v>-10.5</v>
      </c>
    </row>
    <row r="130" spans="1:94" ht="13.5">
      <c r="A130" s="407"/>
      <c r="B130" s="408"/>
      <c r="C130" s="411" t="s">
        <v>34</v>
      </c>
      <c r="D130" s="405"/>
      <c r="E130" s="405"/>
      <c r="F130" s="405"/>
      <c r="G130" s="405"/>
      <c r="H130" s="405"/>
      <c r="I130" s="405"/>
      <c r="J130" s="405"/>
      <c r="K130" s="405"/>
      <c r="L130" s="405"/>
      <c r="M130" s="405"/>
      <c r="N130" s="405"/>
      <c r="O130" s="405"/>
      <c r="P130" s="405"/>
      <c r="Q130" s="405"/>
      <c r="R130" s="405"/>
      <c r="S130" s="405"/>
      <c r="T130" s="405"/>
      <c r="U130" s="405"/>
      <c r="V130" s="405"/>
      <c r="W130" s="405"/>
      <c r="X130" s="405"/>
      <c r="Y130" s="405"/>
      <c r="Z130" s="405"/>
      <c r="AA130" s="405"/>
      <c r="AB130" s="405"/>
      <c r="AC130" s="405"/>
      <c r="AD130" s="405"/>
      <c r="AE130" s="405"/>
      <c r="AF130" s="405"/>
      <c r="AG130" s="405"/>
      <c r="AH130" s="405"/>
      <c r="AI130" s="405"/>
      <c r="AJ130" s="405"/>
      <c r="AK130" s="405"/>
      <c r="AL130" s="405"/>
      <c r="AM130" s="405"/>
      <c r="AN130" s="405"/>
      <c r="AO130" s="405"/>
      <c r="AP130" s="405"/>
      <c r="AQ130" s="405"/>
      <c r="AR130" s="405"/>
      <c r="AS130" s="405"/>
      <c r="AT130" s="405"/>
      <c r="AU130" s="405"/>
      <c r="AV130" s="405"/>
      <c r="AW130" s="405"/>
      <c r="AX130" s="405"/>
      <c r="AY130" s="405"/>
      <c r="AZ130" s="405"/>
      <c r="BA130" s="405"/>
      <c r="BB130" s="405"/>
      <c r="BC130" s="405"/>
      <c r="BD130" s="405"/>
      <c r="BE130" s="405"/>
      <c r="BF130" s="405"/>
      <c r="BG130" s="405"/>
      <c r="BH130" s="405"/>
      <c r="BI130" s="405"/>
      <c r="BJ130" s="405"/>
      <c r="BK130" s="405"/>
      <c r="BL130" s="405"/>
      <c r="BM130" s="405"/>
      <c r="BN130" s="405"/>
      <c r="BO130" s="405"/>
      <c r="BP130" s="405"/>
      <c r="BQ130" s="405"/>
      <c r="BR130" s="405"/>
      <c r="BS130" s="405"/>
      <c r="BT130" s="405"/>
      <c r="BU130" s="405">
        <v>-5.8</v>
      </c>
      <c r="BV130" s="405">
        <v>-5.9</v>
      </c>
      <c r="BW130" s="405">
        <v>-6.4</v>
      </c>
      <c r="BX130" s="405">
        <v>-8.5</v>
      </c>
      <c r="BY130" s="405">
        <v>-8.3</v>
      </c>
      <c r="BZ130" s="405">
        <v>-7.9</v>
      </c>
      <c r="CA130" s="405">
        <v>-6.6</v>
      </c>
      <c r="CB130" s="405">
        <v>-5.5</v>
      </c>
      <c r="CC130" s="377">
        <v>-6.5</v>
      </c>
      <c r="CD130">
        <v>-5.3</v>
      </c>
      <c r="CE130">
        <v>-5.3</v>
      </c>
      <c r="CF130">
        <v>-6.9</v>
      </c>
      <c r="CG130">
        <v>-6.9</v>
      </c>
      <c r="CH130">
        <v>-7</v>
      </c>
      <c r="CI130">
        <v>-6.1</v>
      </c>
      <c r="CJ130">
        <v>-7.2</v>
      </c>
      <c r="CK130">
        <v>-7.7</v>
      </c>
      <c r="CL130">
        <v>-7.8</v>
      </c>
      <c r="CM130">
        <v>-6.5</v>
      </c>
      <c r="CN130">
        <v>-8.3</v>
      </c>
      <c r="CO130">
        <v>-8.9</v>
      </c>
      <c r="CP130">
        <v>-9</v>
      </c>
    </row>
    <row r="131" spans="1:94" ht="13.5">
      <c r="A131" s="407" t="s">
        <v>176</v>
      </c>
      <c r="B131" s="408" t="s">
        <v>181</v>
      </c>
      <c r="C131" s="409" t="s">
        <v>49</v>
      </c>
      <c r="D131" s="405"/>
      <c r="E131" s="405"/>
      <c r="F131" s="405"/>
      <c r="G131" s="405"/>
      <c r="H131" s="405"/>
      <c r="I131" s="405"/>
      <c r="J131" s="405"/>
      <c r="K131" s="405"/>
      <c r="L131" s="405"/>
      <c r="M131" s="405"/>
      <c r="N131" s="405"/>
      <c r="O131" s="405"/>
      <c r="P131" s="405"/>
      <c r="Q131" s="405"/>
      <c r="R131" s="405"/>
      <c r="S131" s="405"/>
      <c r="T131" s="405"/>
      <c r="U131" s="405"/>
      <c r="V131" s="405"/>
      <c r="W131" s="405"/>
      <c r="X131" s="405"/>
      <c r="Y131" s="405"/>
      <c r="Z131" s="405"/>
      <c r="AA131" s="405"/>
      <c r="AB131" s="405"/>
      <c r="AC131" s="405"/>
      <c r="AD131" s="405"/>
      <c r="AE131" s="405"/>
      <c r="AF131" s="405"/>
      <c r="AG131" s="405"/>
      <c r="AH131" s="405">
        <v>12.9</v>
      </c>
      <c r="AI131" s="405">
        <v>20.3</v>
      </c>
      <c r="AJ131" s="405">
        <v>19.6</v>
      </c>
      <c r="AK131" s="405">
        <v>19.3</v>
      </c>
      <c r="AL131" s="405">
        <v>15.6</v>
      </c>
      <c r="AM131" s="405">
        <v>18.2</v>
      </c>
      <c r="AN131" s="405">
        <v>17.1</v>
      </c>
      <c r="AO131" s="405">
        <v>17</v>
      </c>
      <c r="AP131" s="405">
        <v>13.3</v>
      </c>
      <c r="AQ131" s="405">
        <v>16.2</v>
      </c>
      <c r="AR131" s="405">
        <v>15.5</v>
      </c>
      <c r="AS131" s="405">
        <v>15.2</v>
      </c>
      <c r="AT131" s="405">
        <v>11.9</v>
      </c>
      <c r="AU131" s="405">
        <v>15.5</v>
      </c>
      <c r="AV131" s="405">
        <v>15.3</v>
      </c>
      <c r="AW131" s="405">
        <v>15.6</v>
      </c>
      <c r="AX131" s="405">
        <v>12.4</v>
      </c>
      <c r="AY131" s="405">
        <v>14.7</v>
      </c>
      <c r="AZ131" s="405">
        <v>15.4</v>
      </c>
      <c r="BA131" s="405">
        <v>15.4</v>
      </c>
      <c r="BB131" s="405">
        <v>13.7</v>
      </c>
      <c r="BC131" s="405">
        <v>16.5</v>
      </c>
      <c r="BD131" s="405">
        <v>16</v>
      </c>
      <c r="BE131" s="405">
        <v>16.6</v>
      </c>
      <c r="BF131" s="405">
        <v>14.7</v>
      </c>
      <c r="BG131" s="405">
        <v>16.2</v>
      </c>
      <c r="BH131" s="405">
        <v>15.9</v>
      </c>
      <c r="BI131" s="405">
        <v>14.8</v>
      </c>
      <c r="BJ131" s="405">
        <v>12.4</v>
      </c>
      <c r="BK131" s="405"/>
      <c r="BL131" s="405"/>
      <c r="BM131" s="405"/>
      <c r="BN131" s="405"/>
      <c r="BO131" s="405"/>
      <c r="BP131" s="405"/>
      <c r="BQ131" s="405"/>
      <c r="BR131" s="405"/>
      <c r="BS131" s="405"/>
      <c r="BT131" s="405"/>
      <c r="BU131" s="405"/>
      <c r="BV131" s="405">
        <v>12.4</v>
      </c>
      <c r="BW131" s="405">
        <v>13.5</v>
      </c>
      <c r="BX131" s="405">
        <v>13</v>
      </c>
      <c r="BY131" s="405">
        <v>13.3</v>
      </c>
      <c r="BZ131" s="405">
        <v>11.6</v>
      </c>
      <c r="CA131" s="405">
        <v>13.8</v>
      </c>
      <c r="CB131" s="405">
        <v>14.1</v>
      </c>
      <c r="CC131" s="377">
        <v>14.4</v>
      </c>
      <c r="CD131">
        <v>12.2</v>
      </c>
      <c r="CE131">
        <v>15.2</v>
      </c>
      <c r="CF131">
        <v>15.1</v>
      </c>
      <c r="CG131">
        <v>15</v>
      </c>
      <c r="CH131">
        <v>13.2</v>
      </c>
      <c r="CI131">
        <v>14.8</v>
      </c>
      <c r="CJ131">
        <v>13.7</v>
      </c>
      <c r="CK131">
        <v>12.9</v>
      </c>
      <c r="CL131">
        <v>11</v>
      </c>
      <c r="CM131">
        <v>13.1</v>
      </c>
      <c r="CN131">
        <v>12.9</v>
      </c>
      <c r="CO131">
        <v>12.8</v>
      </c>
      <c r="CP131">
        <v>11.5</v>
      </c>
    </row>
    <row r="132" spans="1:94" ht="13.5">
      <c r="A132" s="407"/>
      <c r="B132" s="408"/>
      <c r="C132" s="410" t="s">
        <v>40</v>
      </c>
      <c r="D132" s="405">
        <v>28.3</v>
      </c>
      <c r="E132" s="405">
        <v>24.2</v>
      </c>
      <c r="F132" s="405">
        <v>19.4</v>
      </c>
      <c r="G132" s="405">
        <v>22.7</v>
      </c>
      <c r="H132" s="405">
        <v>22.5</v>
      </c>
      <c r="I132" s="405">
        <v>21.9</v>
      </c>
      <c r="J132" s="405">
        <v>16</v>
      </c>
      <c r="K132" s="405">
        <v>19.6</v>
      </c>
      <c r="L132" s="405">
        <v>18.4</v>
      </c>
      <c r="M132" s="405">
        <v>17.9</v>
      </c>
      <c r="N132" s="405">
        <v>14.3</v>
      </c>
      <c r="O132" s="405">
        <v>19.9</v>
      </c>
      <c r="P132" s="405">
        <v>18.9</v>
      </c>
      <c r="Q132" s="405">
        <v>19.3</v>
      </c>
      <c r="R132" s="405">
        <v>17.5</v>
      </c>
      <c r="S132" s="405">
        <v>20.6</v>
      </c>
      <c r="T132" s="405">
        <v>20.8</v>
      </c>
      <c r="U132" s="405">
        <v>20.1</v>
      </c>
      <c r="V132" s="405">
        <v>18.2</v>
      </c>
      <c r="W132" s="405">
        <v>20.7</v>
      </c>
      <c r="X132" s="405">
        <v>20.1</v>
      </c>
      <c r="Y132" s="405">
        <v>18.5</v>
      </c>
      <c r="Z132" s="405">
        <v>16.1</v>
      </c>
      <c r="AA132" s="405">
        <v>19.1</v>
      </c>
      <c r="AB132" s="405">
        <v>18.4</v>
      </c>
      <c r="AC132" s="405">
        <v>17.2</v>
      </c>
      <c r="AD132" s="405">
        <v>14.3</v>
      </c>
      <c r="AE132" s="405">
        <v>18.9</v>
      </c>
      <c r="AF132" s="405">
        <v>19.1</v>
      </c>
      <c r="AG132" s="405">
        <v>19.9</v>
      </c>
      <c r="AH132" s="405">
        <v>16.8</v>
      </c>
      <c r="AI132" s="405">
        <v>23.5</v>
      </c>
      <c r="AJ132" s="405">
        <v>24.6</v>
      </c>
      <c r="AK132" s="405">
        <v>24.6</v>
      </c>
      <c r="AL132" s="405">
        <v>20</v>
      </c>
      <c r="AM132" s="405">
        <v>22.4</v>
      </c>
      <c r="AN132" s="405">
        <v>24</v>
      </c>
      <c r="AO132" s="405">
        <v>24.7</v>
      </c>
      <c r="AP132" s="405">
        <v>20.9</v>
      </c>
      <c r="AQ132" s="405">
        <v>24.7</v>
      </c>
      <c r="AR132" s="405">
        <v>24</v>
      </c>
      <c r="AS132" s="405">
        <v>23</v>
      </c>
      <c r="AT132" s="405">
        <v>20.1</v>
      </c>
      <c r="AU132" s="405">
        <v>27.7</v>
      </c>
      <c r="AV132" s="405">
        <v>27.4</v>
      </c>
      <c r="AW132" s="405">
        <v>26</v>
      </c>
      <c r="AX132" s="405">
        <v>21.4</v>
      </c>
      <c r="AY132" s="405">
        <v>23.1</v>
      </c>
      <c r="AZ132" s="405">
        <v>22</v>
      </c>
      <c r="BA132" s="405">
        <v>21.7</v>
      </c>
      <c r="BB132" s="405">
        <v>17.1</v>
      </c>
      <c r="BC132" s="405">
        <v>20.2</v>
      </c>
      <c r="BD132" s="405">
        <v>19.2</v>
      </c>
      <c r="BE132" s="405">
        <v>18.8</v>
      </c>
      <c r="BF132" s="405">
        <v>15.5</v>
      </c>
      <c r="BG132" s="405">
        <v>18.5</v>
      </c>
      <c r="BH132" s="405">
        <v>19.1</v>
      </c>
      <c r="BI132" s="405">
        <v>18.8</v>
      </c>
      <c r="BJ132" s="405">
        <v>16.5</v>
      </c>
      <c r="BK132" s="405">
        <v>18.2</v>
      </c>
      <c r="BL132" s="405">
        <v>19.2</v>
      </c>
      <c r="BM132" s="405">
        <v>19.3</v>
      </c>
      <c r="BN132" s="405">
        <v>18.2</v>
      </c>
      <c r="BO132" s="405">
        <v>20.5</v>
      </c>
      <c r="BP132" s="405">
        <v>20.3</v>
      </c>
      <c r="BQ132" s="405">
        <v>21.7</v>
      </c>
      <c r="BR132" s="405">
        <v>20.4</v>
      </c>
      <c r="BS132" s="405">
        <v>21.6</v>
      </c>
      <c r="BT132" s="405">
        <v>21.7</v>
      </c>
      <c r="BU132" s="405">
        <v>20.6</v>
      </c>
      <c r="BV132" s="405">
        <v>17.5</v>
      </c>
      <c r="BW132" s="405">
        <v>17.4</v>
      </c>
      <c r="BX132" s="405">
        <v>16.9</v>
      </c>
      <c r="BY132" s="405">
        <v>17.3</v>
      </c>
      <c r="BZ132" s="405">
        <v>15.1</v>
      </c>
      <c r="CA132" s="405">
        <v>16.9</v>
      </c>
      <c r="CB132" s="405">
        <v>17.7</v>
      </c>
      <c r="CC132" s="377">
        <v>18.5</v>
      </c>
      <c r="CD132">
        <v>16.1</v>
      </c>
      <c r="CE132">
        <v>19.8</v>
      </c>
      <c r="CF132">
        <v>20.6</v>
      </c>
      <c r="CG132">
        <v>20.4</v>
      </c>
      <c r="CH132">
        <v>17.7</v>
      </c>
      <c r="CI132">
        <v>18.9</v>
      </c>
      <c r="CJ132">
        <v>17.2</v>
      </c>
      <c r="CK132">
        <v>16.4</v>
      </c>
      <c r="CL132">
        <v>13.9</v>
      </c>
      <c r="CM132">
        <v>16</v>
      </c>
      <c r="CN132">
        <v>16.5</v>
      </c>
      <c r="CO132">
        <v>16.1</v>
      </c>
      <c r="CP132">
        <v>15.4</v>
      </c>
    </row>
    <row r="133" spans="1:94" ht="13.5">
      <c r="A133" s="407"/>
      <c r="B133" s="408"/>
      <c r="C133" s="410" t="s">
        <v>41</v>
      </c>
      <c r="D133" s="405">
        <v>19.3</v>
      </c>
      <c r="E133" s="405">
        <v>18.8</v>
      </c>
      <c r="F133" s="405">
        <v>13.2</v>
      </c>
      <c r="G133" s="405">
        <v>18.4</v>
      </c>
      <c r="H133" s="405">
        <v>16.6</v>
      </c>
      <c r="I133" s="405">
        <v>15.7</v>
      </c>
      <c r="J133" s="405">
        <v>11.3</v>
      </c>
      <c r="K133" s="405">
        <v>13.4</v>
      </c>
      <c r="L133" s="405">
        <v>12.8</v>
      </c>
      <c r="M133" s="405">
        <v>13.3</v>
      </c>
      <c r="N133" s="405">
        <v>10.8</v>
      </c>
      <c r="O133" s="405">
        <v>12.9</v>
      </c>
      <c r="P133" s="405">
        <v>11.5</v>
      </c>
      <c r="Q133" s="405">
        <v>12.2</v>
      </c>
      <c r="R133" s="405">
        <v>9.8</v>
      </c>
      <c r="S133" s="405">
        <v>12.2</v>
      </c>
      <c r="T133" s="405">
        <v>12.3</v>
      </c>
      <c r="U133" s="405">
        <v>12.9</v>
      </c>
      <c r="V133" s="405">
        <v>10.3</v>
      </c>
      <c r="W133" s="405">
        <v>11.2</v>
      </c>
      <c r="X133" s="405">
        <v>10.6</v>
      </c>
      <c r="Y133" s="405">
        <v>11</v>
      </c>
      <c r="Z133" s="405">
        <v>10</v>
      </c>
      <c r="AA133" s="405">
        <v>11.6</v>
      </c>
      <c r="AB133" s="405">
        <v>11.2</v>
      </c>
      <c r="AC133" s="405">
        <v>14</v>
      </c>
      <c r="AD133" s="405">
        <v>9.6</v>
      </c>
      <c r="AE133" s="405">
        <v>13.4</v>
      </c>
      <c r="AF133" s="405">
        <v>14.8</v>
      </c>
      <c r="AG133" s="405">
        <v>13.6</v>
      </c>
      <c r="AH133" s="405">
        <v>12.2</v>
      </c>
      <c r="AI133" s="405">
        <v>16.8</v>
      </c>
      <c r="AJ133" s="405">
        <v>16.6</v>
      </c>
      <c r="AK133" s="405">
        <v>16.5</v>
      </c>
      <c r="AL133" s="405">
        <v>15.6</v>
      </c>
      <c r="AM133" s="405">
        <v>16.5</v>
      </c>
      <c r="AN133" s="405">
        <v>16.8</v>
      </c>
      <c r="AO133" s="405">
        <v>17.4</v>
      </c>
      <c r="AP133" s="405">
        <v>14</v>
      </c>
      <c r="AQ133" s="405">
        <v>19</v>
      </c>
      <c r="AR133" s="405">
        <v>18.2</v>
      </c>
      <c r="AS133" s="405">
        <v>18.1</v>
      </c>
      <c r="AT133" s="405">
        <v>14.4</v>
      </c>
      <c r="AU133" s="405">
        <v>26.7</v>
      </c>
      <c r="AV133" s="405">
        <v>24.9</v>
      </c>
      <c r="AW133" s="405">
        <v>25.5</v>
      </c>
      <c r="AX133" s="405">
        <v>21.9</v>
      </c>
      <c r="AY133" s="405">
        <v>23.8</v>
      </c>
      <c r="AZ133" s="405">
        <v>21</v>
      </c>
      <c r="BA133" s="405">
        <v>21.6</v>
      </c>
      <c r="BB133" s="405">
        <v>18.7</v>
      </c>
      <c r="BC133" s="405">
        <v>20.7</v>
      </c>
      <c r="BD133" s="405">
        <v>18.6</v>
      </c>
      <c r="BE133" s="405">
        <v>19.3</v>
      </c>
      <c r="BF133" s="405">
        <v>16.4</v>
      </c>
      <c r="BG133" s="405">
        <v>21.7</v>
      </c>
      <c r="BH133" s="405">
        <v>20.7</v>
      </c>
      <c r="BI133" s="405">
        <v>19.5</v>
      </c>
      <c r="BJ133" s="405">
        <v>15.6</v>
      </c>
      <c r="BK133" s="405">
        <v>19.1</v>
      </c>
      <c r="BL133" s="405">
        <v>20</v>
      </c>
      <c r="BM133" s="405">
        <v>20</v>
      </c>
      <c r="BN133" s="405">
        <v>18.8</v>
      </c>
      <c r="BO133" s="405">
        <v>22</v>
      </c>
      <c r="BP133" s="405">
        <v>20.9</v>
      </c>
      <c r="BQ133" s="405">
        <v>20.8</v>
      </c>
      <c r="BR133" s="405">
        <v>18.9</v>
      </c>
      <c r="BS133" s="405">
        <v>20.5</v>
      </c>
      <c r="BT133" s="405">
        <v>19.1</v>
      </c>
      <c r="BU133" s="405">
        <v>16</v>
      </c>
      <c r="BV133" s="405">
        <v>14.5</v>
      </c>
      <c r="BW133" s="405">
        <v>15.6</v>
      </c>
      <c r="BX133" s="405">
        <v>13.9</v>
      </c>
      <c r="BY133" s="405">
        <v>14.4</v>
      </c>
      <c r="BZ133" s="405">
        <v>12.5</v>
      </c>
      <c r="CA133" s="405">
        <v>16.1</v>
      </c>
      <c r="CB133" s="405">
        <v>15</v>
      </c>
      <c r="CC133" s="377">
        <v>16.1</v>
      </c>
      <c r="CD133">
        <v>14</v>
      </c>
      <c r="CE133">
        <v>16.8</v>
      </c>
      <c r="CF133">
        <v>14.5</v>
      </c>
      <c r="CG133">
        <v>15.9</v>
      </c>
      <c r="CH133">
        <v>14.3</v>
      </c>
      <c r="CI133">
        <v>16.7</v>
      </c>
      <c r="CJ133">
        <v>13.3</v>
      </c>
      <c r="CK133">
        <v>13.4</v>
      </c>
      <c r="CL133">
        <v>12.4</v>
      </c>
      <c r="CM133">
        <v>13.7</v>
      </c>
      <c r="CN133">
        <v>14.7</v>
      </c>
      <c r="CO133">
        <v>14.3</v>
      </c>
      <c r="CP133">
        <v>13.3</v>
      </c>
    </row>
    <row r="134" spans="1:94" ht="13.5">
      <c r="A134" s="407"/>
      <c r="B134" s="408"/>
      <c r="C134" s="410" t="s">
        <v>42</v>
      </c>
      <c r="D134" s="405">
        <v>13.9</v>
      </c>
      <c r="E134" s="405">
        <v>13.3</v>
      </c>
      <c r="F134" s="405">
        <v>10.6</v>
      </c>
      <c r="G134" s="405">
        <v>11</v>
      </c>
      <c r="H134" s="405">
        <v>10.9</v>
      </c>
      <c r="I134" s="405">
        <v>9</v>
      </c>
      <c r="J134" s="405">
        <v>7.8</v>
      </c>
      <c r="K134" s="405">
        <v>9.4</v>
      </c>
      <c r="L134" s="405">
        <v>9.5</v>
      </c>
      <c r="M134" s="405">
        <v>8.8</v>
      </c>
      <c r="N134" s="405">
        <v>8.2</v>
      </c>
      <c r="O134" s="405">
        <v>10.1</v>
      </c>
      <c r="P134" s="405">
        <v>9.8</v>
      </c>
      <c r="Q134" s="405">
        <v>9.2</v>
      </c>
      <c r="R134" s="405">
        <v>7.8</v>
      </c>
      <c r="S134" s="405">
        <v>9.6</v>
      </c>
      <c r="T134" s="405">
        <v>9.6</v>
      </c>
      <c r="U134" s="405">
        <v>10.1</v>
      </c>
      <c r="V134" s="405">
        <v>7.9</v>
      </c>
      <c r="W134" s="405">
        <v>10.9</v>
      </c>
      <c r="X134" s="405">
        <v>8.3</v>
      </c>
      <c r="Y134" s="405">
        <v>9.7</v>
      </c>
      <c r="Z134" s="405">
        <v>6.7</v>
      </c>
      <c r="AA134" s="405">
        <v>10.6</v>
      </c>
      <c r="AB134" s="405">
        <v>10.7</v>
      </c>
      <c r="AC134" s="405">
        <v>8.6</v>
      </c>
      <c r="AD134" s="405">
        <v>6.9</v>
      </c>
      <c r="AE134" s="405">
        <v>10</v>
      </c>
      <c r="AF134" s="405">
        <v>9.4</v>
      </c>
      <c r="AG134" s="405">
        <v>10.1</v>
      </c>
      <c r="AH134" s="405">
        <v>7.7</v>
      </c>
      <c r="AI134" s="405">
        <v>11.1</v>
      </c>
      <c r="AJ134" s="405">
        <v>10.4</v>
      </c>
      <c r="AK134" s="405">
        <v>11</v>
      </c>
      <c r="AL134" s="405">
        <v>9.4</v>
      </c>
      <c r="AM134" s="405">
        <v>11.8</v>
      </c>
      <c r="AN134" s="405">
        <v>11.9</v>
      </c>
      <c r="AO134" s="405">
        <v>12.7</v>
      </c>
      <c r="AP134" s="405">
        <v>9.1</v>
      </c>
      <c r="AQ134" s="405">
        <v>12.9</v>
      </c>
      <c r="AR134" s="405">
        <v>11.9</v>
      </c>
      <c r="AS134" s="405">
        <v>11.5</v>
      </c>
      <c r="AT134" s="405">
        <v>10.6</v>
      </c>
      <c r="AU134" s="405">
        <v>16.9</v>
      </c>
      <c r="AV134" s="405">
        <v>16.5</v>
      </c>
      <c r="AW134" s="405">
        <v>16.2</v>
      </c>
      <c r="AX134" s="405">
        <v>11.6</v>
      </c>
      <c r="AY134" s="405">
        <v>15.1</v>
      </c>
      <c r="AZ134" s="405">
        <v>14.6</v>
      </c>
      <c r="BA134" s="405">
        <v>14.2</v>
      </c>
      <c r="BB134" s="405">
        <v>11.2</v>
      </c>
      <c r="BC134" s="405">
        <v>12.6</v>
      </c>
      <c r="BD134" s="405">
        <v>11.7</v>
      </c>
      <c r="BE134" s="405">
        <v>11.8</v>
      </c>
      <c r="BF134" s="405">
        <v>10.7</v>
      </c>
      <c r="BG134" s="405">
        <v>13.3</v>
      </c>
      <c r="BH134" s="405">
        <v>12.8</v>
      </c>
      <c r="BI134" s="405">
        <v>13.7</v>
      </c>
      <c r="BJ134" s="405">
        <v>11.6</v>
      </c>
      <c r="BK134" s="405">
        <v>13.9</v>
      </c>
      <c r="BL134" s="405">
        <v>14.8</v>
      </c>
      <c r="BM134" s="405">
        <v>14.1</v>
      </c>
      <c r="BN134" s="405">
        <v>13.1</v>
      </c>
      <c r="BO134" s="405">
        <v>14.8</v>
      </c>
      <c r="BP134" s="405">
        <v>15</v>
      </c>
      <c r="BQ134" s="405">
        <v>16.3</v>
      </c>
      <c r="BR134" s="405">
        <v>14</v>
      </c>
      <c r="BS134" s="405">
        <v>14.3</v>
      </c>
      <c r="BT134" s="405">
        <v>13</v>
      </c>
      <c r="BU134" s="405">
        <v>14.4</v>
      </c>
      <c r="BV134" s="405">
        <v>11.1</v>
      </c>
      <c r="BW134" s="405">
        <v>13</v>
      </c>
      <c r="BX134" s="405">
        <v>13.7</v>
      </c>
      <c r="BY134" s="405">
        <v>13.8</v>
      </c>
      <c r="BZ134" s="405">
        <v>13</v>
      </c>
      <c r="CA134" s="405">
        <v>15.7</v>
      </c>
      <c r="CB134" s="405">
        <v>15.4</v>
      </c>
      <c r="CC134" s="377">
        <v>15.6</v>
      </c>
      <c r="CD134">
        <v>13.4</v>
      </c>
      <c r="CE134">
        <v>15.6</v>
      </c>
      <c r="CF134">
        <v>15.2</v>
      </c>
      <c r="CG134">
        <v>15.7</v>
      </c>
      <c r="CH134">
        <v>15</v>
      </c>
      <c r="CI134">
        <v>13.8</v>
      </c>
      <c r="CJ134">
        <v>14.9</v>
      </c>
      <c r="CK134">
        <v>12.4</v>
      </c>
      <c r="CL134">
        <v>10.6</v>
      </c>
      <c r="CM134">
        <v>12.6</v>
      </c>
      <c r="CN134">
        <v>12</v>
      </c>
      <c r="CO134">
        <v>13.5</v>
      </c>
      <c r="CP134">
        <v>12.5</v>
      </c>
    </row>
    <row r="135" spans="1:94" ht="13.5">
      <c r="A135" s="407"/>
      <c r="B135" s="408"/>
      <c r="C135" s="410" t="s">
        <v>43</v>
      </c>
      <c r="D135" s="405">
        <v>13.8</v>
      </c>
      <c r="E135" s="405">
        <v>11.9</v>
      </c>
      <c r="F135" s="405">
        <v>8.2</v>
      </c>
      <c r="G135" s="405">
        <v>12.3</v>
      </c>
      <c r="H135" s="405">
        <v>11.4</v>
      </c>
      <c r="I135" s="405">
        <v>10.8</v>
      </c>
      <c r="J135" s="405">
        <v>6.8</v>
      </c>
      <c r="K135" s="405">
        <v>10.3</v>
      </c>
      <c r="L135" s="405">
        <v>9.8</v>
      </c>
      <c r="M135" s="405">
        <v>9.8</v>
      </c>
      <c r="N135" s="405">
        <v>6.9</v>
      </c>
      <c r="O135" s="405">
        <v>10.6</v>
      </c>
      <c r="P135" s="405">
        <v>10.1</v>
      </c>
      <c r="Q135" s="405">
        <v>10.1</v>
      </c>
      <c r="R135" s="405">
        <v>6.3</v>
      </c>
      <c r="S135" s="405">
        <v>9.9</v>
      </c>
      <c r="T135" s="405">
        <v>10.8</v>
      </c>
      <c r="U135" s="405">
        <v>10</v>
      </c>
      <c r="V135" s="405">
        <v>7.2</v>
      </c>
      <c r="W135" s="405">
        <v>9.7</v>
      </c>
      <c r="X135" s="405">
        <v>10.2</v>
      </c>
      <c r="Y135" s="405">
        <v>9.6</v>
      </c>
      <c r="Z135" s="405">
        <v>6.8</v>
      </c>
      <c r="AA135" s="405">
        <v>10.4</v>
      </c>
      <c r="AB135" s="405">
        <v>9.7</v>
      </c>
      <c r="AC135" s="405">
        <v>9.7</v>
      </c>
      <c r="AD135" s="405">
        <v>5.9</v>
      </c>
      <c r="AE135" s="405">
        <v>9.7</v>
      </c>
      <c r="AF135" s="405">
        <v>9.5</v>
      </c>
      <c r="AG135" s="405">
        <v>9.3</v>
      </c>
      <c r="AH135" s="405">
        <v>6.8</v>
      </c>
      <c r="AI135" s="405">
        <v>10.4</v>
      </c>
      <c r="AJ135" s="405">
        <v>10.5</v>
      </c>
      <c r="AK135" s="405">
        <v>9.7</v>
      </c>
      <c r="AL135" s="405">
        <v>7.4</v>
      </c>
      <c r="AM135" s="405">
        <v>10.1</v>
      </c>
      <c r="AN135" s="405">
        <v>10</v>
      </c>
      <c r="AO135" s="405">
        <v>9.8</v>
      </c>
      <c r="AP135" s="405">
        <v>7.1</v>
      </c>
      <c r="AQ135" s="405">
        <v>10</v>
      </c>
      <c r="AR135" s="405">
        <v>10.3</v>
      </c>
      <c r="AS135" s="405">
        <v>8.8</v>
      </c>
      <c r="AT135" s="405">
        <v>6.8</v>
      </c>
      <c r="AU135" s="405">
        <v>12.5</v>
      </c>
      <c r="AV135" s="405">
        <v>11.6</v>
      </c>
      <c r="AW135" s="405">
        <v>12</v>
      </c>
      <c r="AX135" s="405">
        <v>9.3</v>
      </c>
      <c r="AY135" s="405">
        <v>12.4</v>
      </c>
      <c r="AZ135" s="405">
        <v>11.7</v>
      </c>
      <c r="BA135" s="405">
        <v>12</v>
      </c>
      <c r="BB135" s="405">
        <v>8.5</v>
      </c>
      <c r="BC135" s="405">
        <v>12</v>
      </c>
      <c r="BD135" s="405">
        <v>11.4</v>
      </c>
      <c r="BE135" s="405">
        <v>11</v>
      </c>
      <c r="BF135" s="405">
        <v>7.5</v>
      </c>
      <c r="BG135" s="405">
        <v>10.9</v>
      </c>
      <c r="BH135" s="405">
        <v>10.6</v>
      </c>
      <c r="BI135" s="405">
        <v>11.7</v>
      </c>
      <c r="BJ135" s="405">
        <v>7.7</v>
      </c>
      <c r="BK135" s="405">
        <v>10.2</v>
      </c>
      <c r="BL135" s="405">
        <v>10.4</v>
      </c>
      <c r="BM135" s="405">
        <v>10.4</v>
      </c>
      <c r="BN135" s="405">
        <v>8.3</v>
      </c>
      <c r="BO135" s="405">
        <v>11.4</v>
      </c>
      <c r="BP135" s="405">
        <v>11</v>
      </c>
      <c r="BQ135" s="405">
        <v>10.3</v>
      </c>
      <c r="BR135" s="405">
        <v>8.4</v>
      </c>
      <c r="BS135" s="405">
        <v>10.1</v>
      </c>
      <c r="BT135" s="405">
        <v>10.6</v>
      </c>
      <c r="BU135" s="405">
        <v>9</v>
      </c>
      <c r="BV135" s="405">
        <v>7.7</v>
      </c>
      <c r="BW135" s="405">
        <v>8.9</v>
      </c>
      <c r="BX135" s="405">
        <v>9.1</v>
      </c>
      <c r="BY135" s="405">
        <v>9.7</v>
      </c>
      <c r="BZ135" s="405">
        <v>8</v>
      </c>
      <c r="CA135" s="405">
        <v>9.6</v>
      </c>
      <c r="CB135" s="405">
        <v>10.2</v>
      </c>
      <c r="CC135" s="377">
        <v>10.3</v>
      </c>
      <c r="CD135">
        <v>7.9</v>
      </c>
      <c r="CE135">
        <v>11.1</v>
      </c>
      <c r="CF135">
        <v>10.8</v>
      </c>
      <c r="CG135">
        <v>10</v>
      </c>
      <c r="CH135">
        <v>8</v>
      </c>
      <c r="CI135">
        <v>10.2</v>
      </c>
      <c r="CJ135">
        <v>10.2</v>
      </c>
      <c r="CK135">
        <v>9.2</v>
      </c>
      <c r="CL135">
        <v>7.5</v>
      </c>
      <c r="CM135">
        <v>9.8</v>
      </c>
      <c r="CN135">
        <v>8.9</v>
      </c>
      <c r="CO135">
        <v>8.8</v>
      </c>
      <c r="CP135">
        <v>6.9</v>
      </c>
    </row>
    <row r="136" spans="1:94" ht="13.5">
      <c r="A136" s="407"/>
      <c r="B136" s="408"/>
      <c r="C136" s="411" t="s">
        <v>34</v>
      </c>
      <c r="D136" s="405">
        <v>18.6</v>
      </c>
      <c r="E136" s="405">
        <v>16</v>
      </c>
      <c r="F136" s="405">
        <v>11.8</v>
      </c>
      <c r="G136" s="405">
        <v>18.2</v>
      </c>
      <c r="H136" s="405">
        <v>15.7</v>
      </c>
      <c r="I136" s="405">
        <v>14.8</v>
      </c>
      <c r="J136" s="405">
        <v>10.9</v>
      </c>
      <c r="K136" s="405">
        <v>15.3</v>
      </c>
      <c r="L136" s="405">
        <v>14.4</v>
      </c>
      <c r="M136" s="405">
        <v>14.6</v>
      </c>
      <c r="N136" s="405">
        <v>10.1</v>
      </c>
      <c r="O136" s="405">
        <v>12.7</v>
      </c>
      <c r="P136" s="405">
        <v>14</v>
      </c>
      <c r="Q136" s="405">
        <v>12.4</v>
      </c>
      <c r="R136" s="405">
        <v>9</v>
      </c>
      <c r="S136" s="405">
        <v>16.4</v>
      </c>
      <c r="T136" s="405">
        <v>13.6</v>
      </c>
      <c r="U136" s="405">
        <v>13.5</v>
      </c>
      <c r="V136" s="405">
        <v>10.3</v>
      </c>
      <c r="W136" s="405">
        <v>15.8</v>
      </c>
      <c r="X136" s="405">
        <v>13.6</v>
      </c>
      <c r="Y136" s="405">
        <v>12.9</v>
      </c>
      <c r="Z136" s="405">
        <v>10.7</v>
      </c>
      <c r="AA136" s="405">
        <v>14.2</v>
      </c>
      <c r="AB136" s="405">
        <v>12.8</v>
      </c>
      <c r="AC136" s="405">
        <v>13.8</v>
      </c>
      <c r="AD136" s="405">
        <v>10.9</v>
      </c>
      <c r="AE136" s="405">
        <v>14.7</v>
      </c>
      <c r="AF136" s="405">
        <v>13.9</v>
      </c>
      <c r="AG136" s="405">
        <v>14.8</v>
      </c>
      <c r="AH136" s="405">
        <v>10.9</v>
      </c>
      <c r="AI136" s="405">
        <v>13.7</v>
      </c>
      <c r="AJ136" s="405">
        <v>14.7</v>
      </c>
      <c r="AK136" s="405">
        <v>14</v>
      </c>
      <c r="AL136" s="405">
        <v>10.2</v>
      </c>
      <c r="AM136" s="405">
        <v>16.6</v>
      </c>
      <c r="AN136" s="405">
        <v>15.9</v>
      </c>
      <c r="AO136" s="405">
        <v>14.8</v>
      </c>
      <c r="AP136" s="405">
        <v>13.1</v>
      </c>
      <c r="AQ136" s="405">
        <v>16.6</v>
      </c>
      <c r="AR136" s="405">
        <v>16.1</v>
      </c>
      <c r="AS136" s="405">
        <v>15.6</v>
      </c>
      <c r="AT136" s="405">
        <v>11.8</v>
      </c>
      <c r="AU136" s="405">
        <v>20.2</v>
      </c>
      <c r="AV136" s="405">
        <v>19.4</v>
      </c>
      <c r="AW136" s="405">
        <v>19.3</v>
      </c>
      <c r="AX136" s="405">
        <v>15.3</v>
      </c>
      <c r="AY136" s="405">
        <v>18.8</v>
      </c>
      <c r="AZ136" s="405">
        <v>17.9</v>
      </c>
      <c r="BA136" s="405">
        <v>16.9</v>
      </c>
      <c r="BB136" s="405">
        <v>13.4</v>
      </c>
      <c r="BC136" s="405">
        <v>15.9</v>
      </c>
      <c r="BD136" s="405">
        <v>16.5</v>
      </c>
      <c r="BE136" s="405">
        <v>16.1</v>
      </c>
      <c r="BF136" s="405">
        <v>11.7</v>
      </c>
      <c r="BG136" s="405">
        <v>15.9</v>
      </c>
      <c r="BH136" s="405">
        <v>15.3</v>
      </c>
      <c r="BI136" s="405">
        <v>16.1</v>
      </c>
      <c r="BJ136" s="405">
        <v>12.5</v>
      </c>
      <c r="BK136" s="405">
        <v>14.4</v>
      </c>
      <c r="BL136" s="405">
        <v>15.5</v>
      </c>
      <c r="BM136" s="405">
        <v>16</v>
      </c>
      <c r="BN136" s="405">
        <v>13</v>
      </c>
      <c r="BO136" s="405">
        <v>16.6</v>
      </c>
      <c r="BP136" s="405">
        <v>15.4</v>
      </c>
      <c r="BQ136" s="405">
        <v>17.1</v>
      </c>
      <c r="BR136" s="405">
        <v>14.5</v>
      </c>
      <c r="BS136" s="405">
        <v>16.7</v>
      </c>
      <c r="BT136" s="405">
        <v>15.5</v>
      </c>
      <c r="BU136" s="405">
        <v>15.3</v>
      </c>
      <c r="BV136" s="405">
        <v>11.9</v>
      </c>
      <c r="BW136" s="405">
        <v>14.3</v>
      </c>
      <c r="BX136" s="405">
        <v>13.1</v>
      </c>
      <c r="BY136" s="405">
        <v>12.3</v>
      </c>
      <c r="BZ136" s="405">
        <v>11.6</v>
      </c>
      <c r="CA136" s="405">
        <v>14.2</v>
      </c>
      <c r="CB136" s="405">
        <v>14.4</v>
      </c>
      <c r="CC136" s="377">
        <v>13.7</v>
      </c>
      <c r="CD136">
        <v>11.9</v>
      </c>
      <c r="CE136">
        <v>14.2</v>
      </c>
      <c r="CF136">
        <v>14.5</v>
      </c>
      <c r="CG136">
        <v>14.7</v>
      </c>
      <c r="CH136">
        <v>14</v>
      </c>
      <c r="CI136">
        <v>16.3</v>
      </c>
      <c r="CJ136">
        <v>14.2</v>
      </c>
      <c r="CK136">
        <v>14.2</v>
      </c>
      <c r="CL136">
        <v>12.1</v>
      </c>
      <c r="CM136">
        <v>14.2</v>
      </c>
      <c r="CN136">
        <v>13.9</v>
      </c>
      <c r="CO136">
        <v>13.6</v>
      </c>
      <c r="CP136">
        <v>12.1</v>
      </c>
    </row>
    <row r="137" spans="1:94" ht="13.5">
      <c r="A137" s="407"/>
      <c r="B137" s="408" t="s">
        <v>182</v>
      </c>
      <c r="C137" s="412" t="s">
        <v>49</v>
      </c>
      <c r="D137" s="405"/>
      <c r="E137" s="405"/>
      <c r="F137" s="405"/>
      <c r="G137" s="405"/>
      <c r="H137" s="405"/>
      <c r="I137" s="405"/>
      <c r="J137" s="405"/>
      <c r="K137" s="405"/>
      <c r="L137" s="405"/>
      <c r="M137" s="405"/>
      <c r="N137" s="405"/>
      <c r="O137" s="405"/>
      <c r="P137" s="405"/>
      <c r="Q137" s="405"/>
      <c r="R137" s="405"/>
      <c r="S137" s="405"/>
      <c r="T137" s="405"/>
      <c r="U137" s="405"/>
      <c r="V137" s="405"/>
      <c r="W137" s="405"/>
      <c r="X137" s="405"/>
      <c r="Y137" s="405"/>
      <c r="Z137" s="405"/>
      <c r="AA137" s="405"/>
      <c r="AB137" s="405"/>
      <c r="AC137" s="405"/>
      <c r="AD137" s="405"/>
      <c r="AE137" s="405"/>
      <c r="AF137" s="405"/>
      <c r="AG137" s="405"/>
      <c r="AH137" s="405"/>
      <c r="AI137" s="405"/>
      <c r="AJ137" s="405"/>
      <c r="AK137" s="405"/>
      <c r="AL137" s="405"/>
      <c r="AM137" s="405"/>
      <c r="AN137" s="405"/>
      <c r="AO137" s="405"/>
      <c r="AP137" s="405"/>
      <c r="AQ137" s="405"/>
      <c r="AR137" s="405"/>
      <c r="AS137" s="405"/>
      <c r="AT137" s="405"/>
      <c r="AU137" s="405"/>
      <c r="AV137" s="405"/>
      <c r="AW137" s="405"/>
      <c r="AX137" s="405"/>
      <c r="AY137" s="405"/>
      <c r="AZ137" s="405"/>
      <c r="BA137" s="405"/>
      <c r="BB137" s="405"/>
      <c r="BC137" s="405"/>
      <c r="BD137" s="405"/>
      <c r="BE137" s="405"/>
      <c r="BF137" s="405"/>
      <c r="BG137" s="405"/>
      <c r="BH137" s="405"/>
      <c r="BI137" s="405"/>
      <c r="BJ137" s="405"/>
      <c r="BK137" s="405"/>
      <c r="BL137" s="405"/>
      <c r="BM137" s="405"/>
      <c r="BN137" s="405"/>
      <c r="BO137" s="405"/>
      <c r="BP137" s="405"/>
      <c r="BQ137" s="405"/>
      <c r="BR137" s="405"/>
      <c r="BS137" s="405"/>
      <c r="BT137" s="405"/>
      <c r="BU137" s="405"/>
      <c r="BV137" s="405"/>
      <c r="BW137" s="405"/>
      <c r="BX137" s="405"/>
      <c r="BY137" s="405"/>
      <c r="BZ137" s="405">
        <v>12.1</v>
      </c>
      <c r="CA137" s="405">
        <v>12.5</v>
      </c>
      <c r="CB137" s="405">
        <v>11.5</v>
      </c>
      <c r="CC137" s="377">
        <v>11.3</v>
      </c>
      <c r="CD137">
        <v>12.8</v>
      </c>
      <c r="CE137">
        <v>13.5</v>
      </c>
      <c r="CF137">
        <v>12.7</v>
      </c>
      <c r="CG137">
        <v>12.8</v>
      </c>
      <c r="CH137">
        <v>12.4</v>
      </c>
      <c r="CI137">
        <v>13</v>
      </c>
      <c r="CJ137">
        <v>10.8</v>
      </c>
      <c r="CK137">
        <v>10.5</v>
      </c>
      <c r="CL137">
        <v>10.8</v>
      </c>
      <c r="CM137">
        <v>11</v>
      </c>
      <c r="CN137">
        <v>10.3</v>
      </c>
      <c r="CO137">
        <v>10.8</v>
      </c>
      <c r="CP137">
        <v>11.5</v>
      </c>
    </row>
    <row r="138" spans="1:94" ht="13.5">
      <c r="A138" s="407"/>
      <c r="B138" s="408"/>
      <c r="C138" s="411" t="s">
        <v>40</v>
      </c>
      <c r="D138" s="405"/>
      <c r="E138" s="405"/>
      <c r="F138" s="405"/>
      <c r="G138" s="405"/>
      <c r="H138" s="405"/>
      <c r="I138" s="405"/>
      <c r="J138" s="405"/>
      <c r="K138" s="405"/>
      <c r="L138" s="405"/>
      <c r="M138" s="405"/>
      <c r="N138" s="405"/>
      <c r="O138" s="405"/>
      <c r="P138" s="405"/>
      <c r="Q138" s="405"/>
      <c r="R138" s="405"/>
      <c r="S138" s="405"/>
      <c r="T138" s="405"/>
      <c r="U138" s="405"/>
      <c r="V138" s="405"/>
      <c r="W138" s="405"/>
      <c r="X138" s="405"/>
      <c r="Y138" s="405"/>
      <c r="Z138" s="405"/>
      <c r="AA138" s="405"/>
      <c r="AB138" s="405"/>
      <c r="AC138" s="405"/>
      <c r="AD138" s="405"/>
      <c r="AE138" s="405"/>
      <c r="AF138" s="405"/>
      <c r="AG138" s="405"/>
      <c r="AH138" s="405"/>
      <c r="AI138" s="405"/>
      <c r="AJ138" s="405"/>
      <c r="AK138" s="405"/>
      <c r="AL138" s="405"/>
      <c r="AM138" s="405"/>
      <c r="AN138" s="405"/>
      <c r="AO138" s="405"/>
      <c r="AP138" s="405"/>
      <c r="AQ138" s="405"/>
      <c r="AR138" s="405"/>
      <c r="AS138" s="405"/>
      <c r="AT138" s="405"/>
      <c r="AU138" s="405"/>
      <c r="AV138" s="405"/>
      <c r="AW138" s="405"/>
      <c r="AX138" s="405"/>
      <c r="AY138" s="405"/>
      <c r="AZ138" s="405"/>
      <c r="BA138" s="405"/>
      <c r="BB138" s="405"/>
      <c r="BC138" s="405"/>
      <c r="BD138" s="405"/>
      <c r="BE138" s="405"/>
      <c r="BF138" s="405"/>
      <c r="BG138" s="405"/>
      <c r="BH138" s="405"/>
      <c r="BI138" s="405"/>
      <c r="BJ138" s="405"/>
      <c r="BK138" s="405"/>
      <c r="BL138" s="405"/>
      <c r="BM138" s="405"/>
      <c r="BN138" s="405"/>
      <c r="BO138" s="405"/>
      <c r="BP138" s="405"/>
      <c r="BQ138" s="405"/>
      <c r="BR138" s="405"/>
      <c r="BS138" s="405"/>
      <c r="BT138" s="405"/>
      <c r="BU138" s="405"/>
      <c r="BV138" s="405"/>
      <c r="BW138" s="405"/>
      <c r="BX138" s="405"/>
      <c r="BY138" s="405"/>
      <c r="BZ138" s="405">
        <v>14.7</v>
      </c>
      <c r="CA138" s="405">
        <v>15</v>
      </c>
      <c r="CB138" s="405">
        <v>14.3</v>
      </c>
      <c r="CC138" s="377">
        <v>14.5</v>
      </c>
      <c r="CD138">
        <v>16.7</v>
      </c>
      <c r="CE138">
        <v>17.9</v>
      </c>
      <c r="CF138">
        <v>17.2</v>
      </c>
      <c r="CG138">
        <v>17.8</v>
      </c>
      <c r="CH138">
        <v>16.1</v>
      </c>
      <c r="CI138">
        <v>16.7</v>
      </c>
      <c r="CJ138">
        <v>13.7</v>
      </c>
      <c r="CK138">
        <v>12.6</v>
      </c>
      <c r="CL138">
        <v>13.5</v>
      </c>
      <c r="CM138">
        <v>14.1</v>
      </c>
      <c r="CN138">
        <v>13.1</v>
      </c>
      <c r="CO138">
        <v>13.5</v>
      </c>
      <c r="CP138">
        <v>15.1</v>
      </c>
    </row>
    <row r="139" spans="1:94" ht="13.5">
      <c r="A139" s="407"/>
      <c r="B139" s="408"/>
      <c r="C139" s="411" t="s">
        <v>41</v>
      </c>
      <c r="D139" s="405"/>
      <c r="E139" s="405"/>
      <c r="F139" s="405"/>
      <c r="G139" s="405"/>
      <c r="H139" s="405"/>
      <c r="I139" s="405"/>
      <c r="J139" s="405"/>
      <c r="K139" s="405"/>
      <c r="L139" s="405"/>
      <c r="M139" s="405"/>
      <c r="N139" s="405"/>
      <c r="O139" s="405"/>
      <c r="P139" s="405"/>
      <c r="Q139" s="405"/>
      <c r="R139" s="405"/>
      <c r="S139" s="405"/>
      <c r="T139" s="405"/>
      <c r="U139" s="405"/>
      <c r="V139" s="405"/>
      <c r="W139" s="405"/>
      <c r="X139" s="405"/>
      <c r="Y139" s="405"/>
      <c r="Z139" s="405"/>
      <c r="AA139" s="405"/>
      <c r="AB139" s="405"/>
      <c r="AC139" s="405"/>
      <c r="AD139" s="405"/>
      <c r="AE139" s="405"/>
      <c r="AF139" s="405"/>
      <c r="AG139" s="405"/>
      <c r="AH139" s="405"/>
      <c r="AI139" s="405"/>
      <c r="AJ139" s="405"/>
      <c r="AK139" s="405"/>
      <c r="AL139" s="405"/>
      <c r="AM139" s="405"/>
      <c r="AN139" s="405"/>
      <c r="AO139" s="405"/>
      <c r="AP139" s="405"/>
      <c r="AQ139" s="405"/>
      <c r="AR139" s="405"/>
      <c r="AS139" s="405"/>
      <c r="AT139" s="405"/>
      <c r="AU139" s="405"/>
      <c r="AV139" s="405"/>
      <c r="AW139" s="405"/>
      <c r="AX139" s="405"/>
      <c r="AY139" s="405"/>
      <c r="AZ139" s="405"/>
      <c r="BA139" s="405"/>
      <c r="BB139" s="405"/>
      <c r="BC139" s="405"/>
      <c r="BD139" s="405"/>
      <c r="BE139" s="405"/>
      <c r="BF139" s="405"/>
      <c r="BG139" s="405"/>
      <c r="BH139" s="405"/>
      <c r="BI139" s="405"/>
      <c r="BJ139" s="405"/>
      <c r="BK139" s="405"/>
      <c r="BL139" s="405"/>
      <c r="BM139" s="405"/>
      <c r="BN139" s="405"/>
      <c r="BO139" s="405"/>
      <c r="BP139" s="405"/>
      <c r="BQ139" s="405"/>
      <c r="BR139" s="405"/>
      <c r="BS139" s="405"/>
      <c r="BT139" s="405"/>
      <c r="BU139" s="405"/>
      <c r="BV139" s="405"/>
      <c r="BW139" s="405"/>
      <c r="BX139" s="405"/>
      <c r="BY139" s="405"/>
      <c r="BZ139" s="405">
        <v>11.5</v>
      </c>
      <c r="CA139" s="405">
        <v>12.4</v>
      </c>
      <c r="CB139" s="405">
        <v>10.4</v>
      </c>
      <c r="CC139" s="377">
        <v>10.8</v>
      </c>
      <c r="CD139">
        <v>12</v>
      </c>
      <c r="CE139">
        <v>11.3</v>
      </c>
      <c r="CF139">
        <v>10.5</v>
      </c>
      <c r="CG139">
        <v>10.6</v>
      </c>
      <c r="CH139">
        <v>11</v>
      </c>
      <c r="CI139">
        <v>11.9</v>
      </c>
      <c r="CJ139">
        <v>9.4</v>
      </c>
      <c r="CK139">
        <v>8.8</v>
      </c>
      <c r="CL139">
        <v>9.8</v>
      </c>
      <c r="CM139">
        <v>10.5</v>
      </c>
      <c r="CN139">
        <v>9.2</v>
      </c>
      <c r="CO139">
        <v>10.9</v>
      </c>
      <c r="CP139">
        <v>10.9</v>
      </c>
    </row>
    <row r="140" spans="1:94" ht="13.5">
      <c r="A140" s="407"/>
      <c r="B140" s="408"/>
      <c r="C140" s="411" t="s">
        <v>42</v>
      </c>
      <c r="D140" s="405"/>
      <c r="E140" s="405"/>
      <c r="F140" s="405"/>
      <c r="G140" s="405"/>
      <c r="H140" s="405"/>
      <c r="I140" s="405"/>
      <c r="J140" s="405"/>
      <c r="K140" s="405"/>
      <c r="L140" s="405"/>
      <c r="M140" s="405"/>
      <c r="N140" s="405"/>
      <c r="O140" s="405"/>
      <c r="P140" s="405"/>
      <c r="Q140" s="405"/>
      <c r="R140" s="405"/>
      <c r="S140" s="405"/>
      <c r="T140" s="405"/>
      <c r="U140" s="405"/>
      <c r="V140" s="405"/>
      <c r="W140" s="405"/>
      <c r="X140" s="405"/>
      <c r="Y140" s="405"/>
      <c r="Z140" s="405"/>
      <c r="AA140" s="405"/>
      <c r="AB140" s="405"/>
      <c r="AC140" s="405"/>
      <c r="AD140" s="405"/>
      <c r="AE140" s="405"/>
      <c r="AF140" s="405"/>
      <c r="AG140" s="405"/>
      <c r="AH140" s="405"/>
      <c r="AI140" s="405"/>
      <c r="AJ140" s="405"/>
      <c r="AK140" s="405"/>
      <c r="AL140" s="405"/>
      <c r="AM140" s="405"/>
      <c r="AN140" s="405"/>
      <c r="AO140" s="405"/>
      <c r="AP140" s="405"/>
      <c r="AQ140" s="405"/>
      <c r="AR140" s="405"/>
      <c r="AS140" s="405"/>
      <c r="AT140" s="405"/>
      <c r="AU140" s="405"/>
      <c r="AV140" s="405"/>
      <c r="AW140" s="405"/>
      <c r="AX140" s="405"/>
      <c r="AY140" s="405"/>
      <c r="AZ140" s="405"/>
      <c r="BA140" s="405"/>
      <c r="BB140" s="405"/>
      <c r="BC140" s="405"/>
      <c r="BD140" s="405"/>
      <c r="BE140" s="405"/>
      <c r="BF140" s="405"/>
      <c r="BG140" s="405"/>
      <c r="BH140" s="405"/>
      <c r="BI140" s="405"/>
      <c r="BJ140" s="405"/>
      <c r="BK140" s="405"/>
      <c r="BL140" s="405"/>
      <c r="BM140" s="405"/>
      <c r="BN140" s="405"/>
      <c r="BO140" s="405"/>
      <c r="BP140" s="405"/>
      <c r="BQ140" s="405"/>
      <c r="BR140" s="405"/>
      <c r="BS140" s="405"/>
      <c r="BT140" s="405"/>
      <c r="BU140" s="405"/>
      <c r="BV140" s="405"/>
      <c r="BW140" s="405"/>
      <c r="BX140" s="405"/>
      <c r="BY140" s="405"/>
      <c r="BZ140" s="405">
        <v>14.6</v>
      </c>
      <c r="CA140" s="405">
        <v>15.4</v>
      </c>
      <c r="CB140" s="405">
        <v>14.3</v>
      </c>
      <c r="CC140" s="377">
        <v>12.3</v>
      </c>
      <c r="CD140">
        <v>14.6</v>
      </c>
      <c r="CE140">
        <v>14.1</v>
      </c>
      <c r="CF140">
        <v>14.9</v>
      </c>
      <c r="CG140">
        <v>12.9</v>
      </c>
      <c r="CH140">
        <v>12.8</v>
      </c>
      <c r="CI140">
        <v>13.2</v>
      </c>
      <c r="CJ140">
        <v>11.6</v>
      </c>
      <c r="CK140">
        <v>11.7</v>
      </c>
      <c r="CL140">
        <v>11.5</v>
      </c>
      <c r="CM140">
        <v>11.6</v>
      </c>
      <c r="CN140">
        <v>10.6</v>
      </c>
      <c r="CO140">
        <v>12.3</v>
      </c>
      <c r="CP140">
        <v>11.8</v>
      </c>
    </row>
    <row r="141" spans="1:94" ht="13.5">
      <c r="A141" s="407"/>
      <c r="B141" s="408"/>
      <c r="C141" s="411" t="s">
        <v>43</v>
      </c>
      <c r="D141" s="405"/>
      <c r="E141" s="405"/>
      <c r="F141" s="405"/>
      <c r="G141" s="405"/>
      <c r="H141" s="405"/>
      <c r="I141" s="405"/>
      <c r="J141" s="405"/>
      <c r="K141" s="405"/>
      <c r="L141" s="405"/>
      <c r="M141" s="405"/>
      <c r="N141" s="405"/>
      <c r="O141" s="405"/>
      <c r="P141" s="405"/>
      <c r="Q141" s="405"/>
      <c r="R141" s="405"/>
      <c r="S141" s="405"/>
      <c r="T141" s="405"/>
      <c r="U141" s="405"/>
      <c r="V141" s="405"/>
      <c r="W141" s="405"/>
      <c r="X141" s="405"/>
      <c r="Y141" s="405"/>
      <c r="Z141" s="405"/>
      <c r="AA141" s="405"/>
      <c r="AB141" s="405"/>
      <c r="AC141" s="405"/>
      <c r="AD141" s="405"/>
      <c r="AE141" s="405"/>
      <c r="AF141" s="405"/>
      <c r="AG141" s="405"/>
      <c r="AH141" s="405"/>
      <c r="AI141" s="405"/>
      <c r="AJ141" s="405"/>
      <c r="AK141" s="405"/>
      <c r="AL141" s="405"/>
      <c r="AM141" s="405"/>
      <c r="AN141" s="405"/>
      <c r="AO141" s="405"/>
      <c r="AP141" s="405"/>
      <c r="AQ141" s="405"/>
      <c r="AR141" s="405"/>
      <c r="AS141" s="405"/>
      <c r="AT141" s="405"/>
      <c r="AU141" s="405"/>
      <c r="AV141" s="405"/>
      <c r="AW141" s="405"/>
      <c r="AX141" s="405"/>
      <c r="AY141" s="405"/>
      <c r="AZ141" s="405"/>
      <c r="BA141" s="405"/>
      <c r="BB141" s="405"/>
      <c r="BC141" s="405"/>
      <c r="BD141" s="405"/>
      <c r="BE141" s="405"/>
      <c r="BF141" s="405"/>
      <c r="BG141" s="405"/>
      <c r="BH141" s="405"/>
      <c r="BI141" s="405"/>
      <c r="BJ141" s="405"/>
      <c r="BK141" s="405"/>
      <c r="BL141" s="405"/>
      <c r="BM141" s="405"/>
      <c r="BN141" s="405"/>
      <c r="BO141" s="405"/>
      <c r="BP141" s="405"/>
      <c r="BQ141" s="405"/>
      <c r="BR141" s="405"/>
      <c r="BS141" s="405"/>
      <c r="BT141" s="405"/>
      <c r="BU141" s="405"/>
      <c r="BV141" s="405"/>
      <c r="BW141" s="405"/>
      <c r="BX141" s="405"/>
      <c r="BY141" s="405"/>
      <c r="BZ141" s="405">
        <v>9.1</v>
      </c>
      <c r="CA141" s="405">
        <v>9.5</v>
      </c>
      <c r="CB141" s="405">
        <v>8.6</v>
      </c>
      <c r="CC141" s="377">
        <v>8.2</v>
      </c>
      <c r="CD141">
        <v>9.4</v>
      </c>
      <c r="CE141">
        <v>10.5</v>
      </c>
      <c r="CF141">
        <v>8.8</v>
      </c>
      <c r="CG141">
        <v>8.9</v>
      </c>
      <c r="CH141">
        <v>9</v>
      </c>
      <c r="CI141">
        <v>10.2</v>
      </c>
      <c r="CJ141">
        <v>8.2</v>
      </c>
      <c r="CK141">
        <v>8.2</v>
      </c>
      <c r="CL141">
        <v>8</v>
      </c>
      <c r="CM141">
        <v>8</v>
      </c>
      <c r="CN141">
        <v>7.3</v>
      </c>
      <c r="CO141">
        <v>7.4</v>
      </c>
      <c r="CP141">
        <v>8.2</v>
      </c>
    </row>
    <row r="142" spans="1:94" ht="13.5">
      <c r="A142" s="407"/>
      <c r="B142" s="408"/>
      <c r="C142" s="411" t="s">
        <v>34</v>
      </c>
      <c r="D142" s="405"/>
      <c r="E142" s="405"/>
      <c r="F142" s="405"/>
      <c r="G142" s="405"/>
      <c r="H142" s="405"/>
      <c r="I142" s="405"/>
      <c r="J142" s="405"/>
      <c r="K142" s="405"/>
      <c r="L142" s="405"/>
      <c r="M142" s="405"/>
      <c r="N142" s="405"/>
      <c r="O142" s="405"/>
      <c r="P142" s="405"/>
      <c r="Q142" s="405"/>
      <c r="R142" s="405"/>
      <c r="S142" s="405"/>
      <c r="T142" s="405"/>
      <c r="U142" s="405"/>
      <c r="V142" s="405"/>
      <c r="W142" s="405"/>
      <c r="X142" s="405"/>
      <c r="Y142" s="405"/>
      <c r="Z142" s="405"/>
      <c r="AA142" s="405"/>
      <c r="AB142" s="405"/>
      <c r="AC142" s="405"/>
      <c r="AD142" s="405"/>
      <c r="AE142" s="405"/>
      <c r="AF142" s="405"/>
      <c r="AG142" s="405"/>
      <c r="AH142" s="405"/>
      <c r="AI142" s="405"/>
      <c r="AJ142" s="405"/>
      <c r="AK142" s="405"/>
      <c r="AL142" s="405"/>
      <c r="AM142" s="405"/>
      <c r="AN142" s="405"/>
      <c r="AO142" s="405"/>
      <c r="AP142" s="405"/>
      <c r="AQ142" s="405"/>
      <c r="AR142" s="405"/>
      <c r="AS142" s="405"/>
      <c r="AT142" s="405"/>
      <c r="AU142" s="405"/>
      <c r="AV142" s="405"/>
      <c r="AW142" s="405"/>
      <c r="AX142" s="405"/>
      <c r="AY142" s="405"/>
      <c r="AZ142" s="405"/>
      <c r="BA142" s="405"/>
      <c r="BB142" s="405"/>
      <c r="BC142" s="405"/>
      <c r="BD142" s="405"/>
      <c r="BE142" s="405"/>
      <c r="BF142" s="405"/>
      <c r="BG142" s="405"/>
      <c r="BH142" s="405"/>
      <c r="BI142" s="405"/>
      <c r="BJ142" s="405"/>
      <c r="BK142" s="405"/>
      <c r="BL142" s="405"/>
      <c r="BM142" s="405"/>
      <c r="BN142" s="405"/>
      <c r="BO142" s="405"/>
      <c r="BP142" s="405"/>
      <c r="BQ142" s="405"/>
      <c r="BR142" s="405"/>
      <c r="BS142" s="405"/>
      <c r="BT142" s="405"/>
      <c r="BU142" s="405"/>
      <c r="BV142" s="405"/>
      <c r="BW142" s="405"/>
      <c r="BX142" s="405"/>
      <c r="BY142" s="405"/>
      <c r="BZ142" s="405">
        <v>12.8</v>
      </c>
      <c r="CA142" s="405">
        <v>12.7</v>
      </c>
      <c r="CB142" s="405">
        <v>12</v>
      </c>
      <c r="CC142" s="377">
        <v>11.6</v>
      </c>
      <c r="CD142">
        <v>12.5</v>
      </c>
      <c r="CE142">
        <v>12.9</v>
      </c>
      <c r="CF142">
        <v>13.1</v>
      </c>
      <c r="CG142">
        <v>13.2</v>
      </c>
      <c r="CH142">
        <v>13.6</v>
      </c>
      <c r="CI142">
        <v>13</v>
      </c>
      <c r="CJ142">
        <v>11.8</v>
      </c>
      <c r="CK142">
        <v>12.1</v>
      </c>
      <c r="CL142">
        <v>12.1</v>
      </c>
      <c r="CM142">
        <v>11.8</v>
      </c>
      <c r="CN142">
        <v>12</v>
      </c>
      <c r="CO142">
        <v>11.8</v>
      </c>
      <c r="CP142">
        <v>12.3</v>
      </c>
    </row>
    <row r="143" spans="1:94" ht="13.5">
      <c r="A143" s="407" t="s">
        <v>177</v>
      </c>
      <c r="B143" s="408" t="s">
        <v>135</v>
      </c>
      <c r="C143" s="410" t="s">
        <v>40</v>
      </c>
      <c r="D143" s="405"/>
      <c r="E143" s="405"/>
      <c r="F143" s="405"/>
      <c r="G143" s="405"/>
      <c r="H143" s="405"/>
      <c r="I143" s="405"/>
      <c r="J143" s="405"/>
      <c r="K143" s="405"/>
      <c r="L143" s="405"/>
      <c r="M143" s="405"/>
      <c r="N143" s="405"/>
      <c r="O143" s="405"/>
      <c r="P143" s="405"/>
      <c r="Q143" s="405"/>
      <c r="R143" s="405"/>
      <c r="S143" s="405"/>
      <c r="T143" s="405"/>
      <c r="U143" s="405"/>
      <c r="V143" s="405"/>
      <c r="W143" s="405"/>
      <c r="X143" s="405"/>
      <c r="Y143" s="405"/>
      <c r="Z143" s="405"/>
      <c r="AA143" s="405"/>
      <c r="AB143" s="405"/>
      <c r="AC143" s="405"/>
      <c r="AD143" s="405"/>
      <c r="AE143" s="405"/>
      <c r="AF143" s="405"/>
      <c r="AG143" s="405"/>
      <c r="AH143" s="405"/>
      <c r="AI143" s="405"/>
      <c r="AJ143" s="405"/>
      <c r="AK143" s="405"/>
      <c r="AL143" s="405"/>
      <c r="AM143" s="405"/>
      <c r="AN143" s="405"/>
      <c r="AO143" s="405"/>
      <c r="AP143" s="405"/>
      <c r="AQ143" s="405"/>
      <c r="AR143" s="405"/>
      <c r="AS143" s="405"/>
      <c r="AT143" s="405"/>
      <c r="AU143" s="405"/>
      <c r="AV143" s="405"/>
      <c r="AW143" s="405"/>
      <c r="AX143" s="405"/>
      <c r="AY143" s="405"/>
      <c r="AZ143" s="405"/>
      <c r="BA143" s="405"/>
      <c r="BB143" s="405"/>
      <c r="BC143" s="405"/>
      <c r="BD143" s="405"/>
      <c r="BE143" s="405"/>
      <c r="BF143" s="405"/>
      <c r="BG143" s="405"/>
      <c r="BH143" s="405"/>
      <c r="BI143" s="405"/>
      <c r="BJ143" s="405"/>
      <c r="BK143" s="405"/>
      <c r="BL143" s="405"/>
      <c r="BM143" s="405"/>
      <c r="BN143" s="405"/>
      <c r="BO143" s="405"/>
      <c r="BP143" s="405"/>
      <c r="BQ143" s="405"/>
      <c r="BR143" s="405"/>
      <c r="BS143" s="405"/>
      <c r="BT143" s="405"/>
      <c r="BU143" s="405"/>
      <c r="BV143" s="405">
        <v>3.8</v>
      </c>
      <c r="BW143" s="405">
        <v>7.1</v>
      </c>
      <c r="BX143" s="405">
        <v>8.5</v>
      </c>
      <c r="BY143" s="405">
        <v>8</v>
      </c>
      <c r="BZ143" s="405">
        <v>7.5</v>
      </c>
      <c r="CA143" s="405">
        <v>8.3</v>
      </c>
      <c r="CB143" s="405">
        <v>7.6</v>
      </c>
      <c r="CC143" s="377">
        <v>5.1</v>
      </c>
      <c r="CD143">
        <v>4.8</v>
      </c>
      <c r="CE143">
        <v>2.2</v>
      </c>
      <c r="CF143">
        <v>2.3</v>
      </c>
      <c r="CG143">
        <v>2.2</v>
      </c>
      <c r="CH143">
        <v>3.2</v>
      </c>
      <c r="CI143">
        <v>5.1</v>
      </c>
      <c r="CJ143">
        <v>8.4</v>
      </c>
      <c r="CK143">
        <v>8.4</v>
      </c>
      <c r="CL143">
        <v>8.7</v>
      </c>
      <c r="CM143">
        <v>7.5</v>
      </c>
      <c r="CN143">
        <v>6.8</v>
      </c>
      <c r="CO143">
        <v>4.7</v>
      </c>
      <c r="CP143">
        <v>4.1</v>
      </c>
    </row>
    <row r="144" spans="1:80" ht="13.5">
      <c r="A144" s="413"/>
      <c r="B144" s="413"/>
      <c r="C144" s="413"/>
      <c r="D144" s="413"/>
      <c r="E144" s="413"/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  <c r="Z144" s="413"/>
      <c r="AA144" s="413"/>
      <c r="AB144" s="413"/>
      <c r="AC144" s="413"/>
      <c r="AD144" s="413"/>
      <c r="AE144" s="413"/>
      <c r="AF144" s="413"/>
      <c r="AG144" s="413"/>
      <c r="AH144" s="413"/>
      <c r="AI144" s="413"/>
      <c r="AJ144" s="413"/>
      <c r="AK144" s="413"/>
      <c r="AL144" s="413"/>
      <c r="AM144" s="413"/>
      <c r="AN144" s="413"/>
      <c r="AO144" s="413"/>
      <c r="AP144" s="413"/>
      <c r="AQ144" s="413"/>
      <c r="AR144" s="413"/>
      <c r="AS144" s="413"/>
      <c r="AT144" s="413"/>
      <c r="AU144" s="413"/>
      <c r="AV144" s="413"/>
      <c r="AW144" s="413"/>
      <c r="AX144" s="413"/>
      <c r="AY144" s="413"/>
      <c r="AZ144" s="413"/>
      <c r="BA144" s="413"/>
      <c r="BB144" s="413"/>
      <c r="BC144" s="413"/>
      <c r="BD144" s="413"/>
      <c r="BE144" s="413"/>
      <c r="BF144" s="413"/>
      <c r="BG144" s="413"/>
      <c r="BH144" s="413"/>
      <c r="BI144" s="413"/>
      <c r="BJ144" s="413"/>
      <c r="BK144" s="413"/>
      <c r="BL144" s="413"/>
      <c r="BM144" s="413"/>
      <c r="BN144" s="413"/>
      <c r="BO144" s="413"/>
      <c r="BP144" s="413"/>
      <c r="BQ144" s="413"/>
      <c r="BR144" s="413"/>
      <c r="BS144" s="413"/>
      <c r="BT144" s="413"/>
      <c r="BU144" s="413"/>
      <c r="BV144" s="413"/>
      <c r="BW144" s="413"/>
      <c r="BX144" s="413"/>
      <c r="BY144" s="413"/>
      <c r="BZ144" s="413"/>
      <c r="CA144" s="413"/>
      <c r="CB144" s="413"/>
    </row>
  </sheetData>
  <sheetProtection/>
  <printOptions/>
  <pageMargins left="0.75" right="0.75" top="1" bottom="1" header="0.512" footer="0.512"/>
  <pageSetup orientation="portrait" paperSize="9" r:id="rId2"/>
  <headerFooter alignWithMargins="0">
    <oddFooter>&amp;C&amp;P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28" sqref="C28:G33"/>
    </sheetView>
  </sheetViews>
  <sheetFormatPr defaultColWidth="8.796875" defaultRowHeight="14.25"/>
  <cols>
    <col min="1" max="1" width="4.19921875" style="424" customWidth="1"/>
    <col min="2" max="2" width="13.59765625" style="424" customWidth="1"/>
    <col min="3" max="3" width="12.59765625" style="424" customWidth="1"/>
    <col min="4" max="4" width="15.09765625" style="424" customWidth="1"/>
    <col min="5" max="5" width="12.59765625" style="424" customWidth="1"/>
    <col min="6" max="6" width="15.09765625" style="424" customWidth="1"/>
    <col min="7" max="7" width="16.19921875" style="424" bestFit="1" customWidth="1"/>
    <col min="8" max="8" width="6.3984375" style="424" customWidth="1"/>
    <col min="9" max="16384" width="9" style="424" customWidth="1"/>
  </cols>
  <sheetData>
    <row r="1" ht="21">
      <c r="C1" s="425"/>
    </row>
    <row r="2" spans="1:8" ht="28.5">
      <c r="A2" s="604" t="s">
        <v>343</v>
      </c>
      <c r="B2" s="604"/>
      <c r="C2" s="604"/>
      <c r="D2" s="604"/>
      <c r="E2" s="604"/>
      <c r="F2" s="604"/>
      <c r="G2" s="604"/>
      <c r="H2" s="481"/>
    </row>
    <row r="3" ht="19.5" customHeight="1"/>
    <row r="4" ht="19.5" customHeight="1"/>
    <row r="5" ht="19.5" customHeight="1"/>
    <row r="6" ht="19.5" customHeight="1">
      <c r="A6" s="427" t="s">
        <v>301</v>
      </c>
    </row>
    <row r="7" ht="19.5" customHeight="1">
      <c r="A7" s="430" t="s">
        <v>364</v>
      </c>
    </row>
    <row r="8" ht="19.5" customHeight="1">
      <c r="A8" s="428" t="str">
        <f>"（２）調査対象期間　　　"&amp;main!I4&amp;"年"&amp;main!J4&amp;"～"&amp;main!K4&amp;"月期実績及び"&amp;main!I3&amp;"年"&amp;main!J3&amp;"～"&amp;main!K3&amp;"月期見通し"</f>
        <v>（２）調査対象期間　　　2021年1～3月期実績及び2021年4～6月期見通し</v>
      </c>
    </row>
    <row r="9" ht="19.5" customHeight="1">
      <c r="A9" s="428" t="s">
        <v>302</v>
      </c>
    </row>
    <row r="10" ht="19.5" customHeight="1">
      <c r="A10" s="428"/>
    </row>
    <row r="11" ht="19.5" customHeight="1">
      <c r="A11" s="427" t="s">
        <v>67</v>
      </c>
    </row>
    <row r="12" spans="1:7" ht="19.5" customHeight="1">
      <c r="A12" s="429" t="s">
        <v>303</v>
      </c>
      <c r="B12" s="429"/>
      <c r="C12" s="429"/>
      <c r="D12" s="429"/>
      <c r="E12" s="429"/>
      <c r="F12" s="429"/>
      <c r="G12" s="429"/>
    </row>
    <row r="13" spans="1:7" ht="19.5" customHeight="1">
      <c r="A13" s="429" t="s">
        <v>235</v>
      </c>
      <c r="B13" s="429"/>
      <c r="C13" s="429"/>
      <c r="D13" s="429"/>
      <c r="E13" s="429"/>
      <c r="F13" s="429"/>
      <c r="G13" s="429"/>
    </row>
    <row r="14" spans="1:7" ht="19.5" customHeight="1">
      <c r="A14" s="429" t="s">
        <v>236</v>
      </c>
      <c r="B14" s="429"/>
      <c r="C14" s="429"/>
      <c r="D14" s="429"/>
      <c r="E14" s="429"/>
      <c r="F14" s="429"/>
      <c r="G14" s="429"/>
    </row>
    <row r="15" spans="1:7" ht="19.5" customHeight="1">
      <c r="A15" s="429" t="s">
        <v>237</v>
      </c>
      <c r="B15" s="429"/>
      <c r="C15" s="429"/>
      <c r="D15" s="429"/>
      <c r="E15" s="429"/>
      <c r="F15" s="429"/>
      <c r="G15" s="429"/>
    </row>
    <row r="16" ht="19.5" customHeight="1">
      <c r="A16" s="430" t="s">
        <v>304</v>
      </c>
    </row>
    <row r="17" ht="19.5" customHeight="1">
      <c r="A17" s="430" t="s">
        <v>305</v>
      </c>
    </row>
    <row r="18" ht="19.5" customHeight="1">
      <c r="A18" s="430" t="s">
        <v>306</v>
      </c>
    </row>
    <row r="19" ht="19.5" customHeight="1">
      <c r="A19" s="430"/>
    </row>
    <row r="20" ht="19.5" customHeight="1">
      <c r="A20" s="427" t="s">
        <v>68</v>
      </c>
    </row>
    <row r="21" spans="1:8" ht="19.5" customHeight="1">
      <c r="A21" s="429" t="s">
        <v>238</v>
      </c>
      <c r="B21" s="431"/>
      <c r="C21" s="431"/>
      <c r="D21" s="431"/>
      <c r="E21" s="431"/>
      <c r="F21" s="431"/>
      <c r="G21" s="432"/>
      <c r="H21" s="431"/>
    </row>
    <row r="22" spans="1:8" ht="19.5" customHeight="1">
      <c r="A22" s="429" t="s">
        <v>239</v>
      </c>
      <c r="B22" s="431"/>
      <c r="C22" s="431"/>
      <c r="D22" s="431"/>
      <c r="E22" s="431"/>
      <c r="F22" s="431"/>
      <c r="G22" s="432"/>
      <c r="H22" s="431"/>
    </row>
    <row r="23" spans="1:8" ht="22.5" customHeight="1">
      <c r="A23" s="431"/>
      <c r="B23" s="431"/>
      <c r="C23" s="431"/>
      <c r="D23" s="431"/>
      <c r="E23" s="431"/>
      <c r="F23" s="431"/>
      <c r="G23" s="432"/>
      <c r="H23" s="431"/>
    </row>
    <row r="24" ht="22.5" customHeight="1">
      <c r="A24" s="427" t="s">
        <v>69</v>
      </c>
    </row>
    <row r="25" ht="19.5" customHeight="1">
      <c r="A25" s="430" t="str">
        <f>"　　"&amp;TEXT(C33,"#,##0")&amp;"企業のうち、"&amp;TEXT(E33,"#,##0")&amp;"企業の回答を得た（有効回答率 "&amp;TEXT(G33,"0.0")&amp;"％）。"</f>
        <v>　　433企業のうち、419企業の回答を得た（有効回答率 96.8％）。</v>
      </c>
    </row>
    <row r="26" spans="1:8" s="432" customFormat="1" ht="19.5" customHeight="1">
      <c r="A26" s="424"/>
      <c r="B26" s="428"/>
      <c r="C26" s="424"/>
      <c r="D26" s="424"/>
      <c r="E26" s="424"/>
      <c r="F26" s="424"/>
      <c r="G26" s="424"/>
      <c r="H26" s="424"/>
    </row>
    <row r="27" spans="1:8" s="432" customFormat="1" ht="19.5" customHeight="1">
      <c r="A27" s="424"/>
      <c r="B27" s="433"/>
      <c r="C27" s="605" t="s">
        <v>240</v>
      </c>
      <c r="D27" s="606"/>
      <c r="E27" s="607" t="s">
        <v>241</v>
      </c>
      <c r="F27" s="607"/>
      <c r="G27" s="434" t="s">
        <v>242</v>
      </c>
      <c r="H27" s="435"/>
    </row>
    <row r="28" spans="1:8" s="432" customFormat="1" ht="19.5" customHeight="1">
      <c r="A28" s="424"/>
      <c r="B28" s="436" t="s">
        <v>243</v>
      </c>
      <c r="C28" s="539">
        <v>121</v>
      </c>
      <c r="D28" s="565">
        <v>27.9</v>
      </c>
      <c r="E28" s="540">
        <v>119</v>
      </c>
      <c r="F28" s="566">
        <v>28.4</v>
      </c>
      <c r="G28" s="541">
        <v>98.3</v>
      </c>
      <c r="H28" s="437"/>
    </row>
    <row r="29" spans="2:8" ht="19.5" customHeight="1">
      <c r="B29" s="438" t="s">
        <v>244</v>
      </c>
      <c r="C29" s="539">
        <v>52</v>
      </c>
      <c r="D29" s="567">
        <v>12</v>
      </c>
      <c r="E29" s="540">
        <v>47</v>
      </c>
      <c r="F29" s="568">
        <v>11.2</v>
      </c>
      <c r="G29" s="542">
        <v>90.4</v>
      </c>
      <c r="H29" s="437"/>
    </row>
    <row r="30" spans="2:8" ht="19.5" customHeight="1">
      <c r="B30" s="438" t="s">
        <v>245</v>
      </c>
      <c r="C30" s="539">
        <v>31</v>
      </c>
      <c r="D30" s="567">
        <v>7.2</v>
      </c>
      <c r="E30" s="540">
        <v>31</v>
      </c>
      <c r="F30" s="568">
        <v>7.4</v>
      </c>
      <c r="G30" s="542">
        <v>100</v>
      </c>
      <c r="H30" s="437"/>
    </row>
    <row r="31" spans="2:8" ht="19.5" customHeight="1">
      <c r="B31" s="438" t="s">
        <v>246</v>
      </c>
      <c r="C31" s="539">
        <v>83</v>
      </c>
      <c r="D31" s="567">
        <v>19.2</v>
      </c>
      <c r="E31" s="540">
        <v>79</v>
      </c>
      <c r="F31" s="568">
        <v>18.9</v>
      </c>
      <c r="G31" s="542">
        <v>95.2</v>
      </c>
      <c r="H31" s="437"/>
    </row>
    <row r="32" spans="2:8" ht="19.5" customHeight="1">
      <c r="B32" s="439" t="s">
        <v>247</v>
      </c>
      <c r="C32" s="543">
        <v>146</v>
      </c>
      <c r="D32" s="569">
        <v>33.7</v>
      </c>
      <c r="E32" s="544">
        <v>143</v>
      </c>
      <c r="F32" s="570">
        <v>34.1</v>
      </c>
      <c r="G32" s="545">
        <v>97.9</v>
      </c>
      <c r="H32" s="437"/>
    </row>
    <row r="33" spans="2:8" ht="19.5" customHeight="1">
      <c r="B33" s="440" t="s">
        <v>248</v>
      </c>
      <c r="C33" s="546">
        <v>433</v>
      </c>
      <c r="D33" s="571">
        <v>100</v>
      </c>
      <c r="E33" s="547">
        <v>419</v>
      </c>
      <c r="F33" s="572">
        <v>100</v>
      </c>
      <c r="G33" s="548">
        <v>96.8</v>
      </c>
      <c r="H33" s="437"/>
    </row>
    <row r="34" spans="2:8" ht="19.5" customHeight="1">
      <c r="B34" s="441" t="s">
        <v>10</v>
      </c>
      <c r="G34" s="442"/>
      <c r="H34" s="442"/>
    </row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3">
    <mergeCell ref="C27:D27"/>
    <mergeCell ref="E27:F27"/>
    <mergeCell ref="A2:G2"/>
  </mergeCells>
  <printOptions/>
  <pageMargins left="0.38" right="0.19" top="0.5905511811023623" bottom="0.7874015748031497" header="0.5118110236220472" footer="0.5118110236220472"/>
  <pageSetup horizontalDpi="300" verticalDpi="300" orientation="portrait" paperSize="9" scale="93" r:id="rId2"/>
  <headerFooter alignWithMargins="0">
    <oddFooter>&amp;C- 1 -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1.8984375" style="4" customWidth="1"/>
    <col min="3" max="6" width="9" style="4" customWidth="1"/>
    <col min="7" max="7" width="8.8984375" style="4" customWidth="1"/>
    <col min="8" max="8" width="36.19921875" style="4" customWidth="1"/>
    <col min="9" max="9" width="1.8984375" style="4" customWidth="1"/>
    <col min="10" max="10" width="1.59765625" style="4" customWidth="1"/>
    <col min="11" max="16384" width="9" style="4" customWidth="1"/>
  </cols>
  <sheetData>
    <row r="1" spans="1:10" ht="19.5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</row>
    <row r="2" spans="1:10" ht="31.5">
      <c r="A2" s="604" t="s">
        <v>28</v>
      </c>
      <c r="B2" s="604"/>
      <c r="C2" s="604"/>
      <c r="D2" s="604"/>
      <c r="E2" s="604"/>
      <c r="F2" s="604"/>
      <c r="G2" s="604"/>
      <c r="H2" s="604"/>
      <c r="I2" s="481"/>
      <c r="J2" s="481"/>
    </row>
    <row r="3" spans="1:8" ht="19.5" customHeight="1">
      <c r="A3" s="608" t="s">
        <v>33</v>
      </c>
      <c r="B3" s="608"/>
      <c r="C3" s="608"/>
      <c r="D3" s="608"/>
      <c r="E3" s="608"/>
      <c r="F3" s="608"/>
      <c r="G3" s="608"/>
      <c r="H3" s="608"/>
    </row>
    <row r="4" ht="13.5" customHeight="1"/>
    <row r="5" spans="2:9" ht="9.75" customHeight="1">
      <c r="B5" s="194"/>
      <c r="C5" s="195"/>
      <c r="D5" s="195"/>
      <c r="E5" s="195"/>
      <c r="F5" s="195"/>
      <c r="G5" s="195"/>
      <c r="H5" s="195"/>
      <c r="I5" s="196"/>
    </row>
    <row r="6" spans="2:9" ht="102" customHeight="1">
      <c r="B6" s="197"/>
      <c r="C6" s="612"/>
      <c r="D6" s="613"/>
      <c r="E6" s="613"/>
      <c r="F6" s="613"/>
      <c r="G6" s="613"/>
      <c r="H6" s="613"/>
      <c r="I6" s="198"/>
    </row>
    <row r="7" spans="2:9" ht="9.75" customHeight="1">
      <c r="B7" s="199"/>
      <c r="C7" s="200"/>
      <c r="D7" s="201"/>
      <c r="E7" s="201"/>
      <c r="F7" s="201"/>
      <c r="G7" s="201"/>
      <c r="H7" s="201"/>
      <c r="I7" s="202"/>
    </row>
    <row r="8" spans="2:8" ht="19.5" customHeight="1">
      <c r="B8" s="214"/>
      <c r="C8" s="214"/>
      <c r="D8" s="214"/>
      <c r="E8" s="214"/>
      <c r="F8" s="214"/>
      <c r="G8" s="214"/>
      <c r="H8" s="214"/>
    </row>
    <row r="9" spans="2:9" ht="13.5" customHeight="1">
      <c r="B9" s="610" t="s">
        <v>21</v>
      </c>
      <c r="C9" s="611"/>
      <c r="D9" s="611"/>
      <c r="E9" s="611"/>
      <c r="F9" s="611"/>
      <c r="G9" s="611"/>
      <c r="H9" s="611"/>
      <c r="I9" s="611"/>
    </row>
    <row r="10" spans="1:9" ht="57" customHeight="1">
      <c r="A10" s="182"/>
      <c r="B10" s="611"/>
      <c r="C10" s="611"/>
      <c r="D10" s="611"/>
      <c r="E10" s="611"/>
      <c r="F10" s="611"/>
      <c r="G10" s="611"/>
      <c r="H10" s="611"/>
      <c r="I10" s="611"/>
    </row>
    <row r="11" ht="19.5" customHeight="1"/>
    <row r="12" ht="19.5" customHeight="1">
      <c r="A12" s="397" t="s">
        <v>342</v>
      </c>
    </row>
    <row r="13" ht="19.5" customHeight="1"/>
    <row r="14" spans="2:9" ht="12" customHeight="1">
      <c r="B14" s="194"/>
      <c r="C14" s="195"/>
      <c r="D14" s="195"/>
      <c r="E14" s="195"/>
      <c r="F14" s="195"/>
      <c r="G14" s="195"/>
      <c r="H14" s="195"/>
      <c r="I14" s="196"/>
    </row>
    <row r="15" spans="2:9" ht="39.75" customHeight="1">
      <c r="B15" s="197"/>
      <c r="C15" s="609"/>
      <c r="D15" s="609"/>
      <c r="E15" s="609"/>
      <c r="F15" s="609"/>
      <c r="G15" s="609"/>
      <c r="H15" s="609"/>
      <c r="I15" s="198"/>
    </row>
    <row r="16" spans="2:9" ht="9.75" customHeight="1">
      <c r="B16" s="199"/>
      <c r="C16" s="203"/>
      <c r="D16" s="203"/>
      <c r="E16" s="203"/>
      <c r="F16" s="203"/>
      <c r="G16" s="203"/>
      <c r="H16" s="203"/>
      <c r="I16" s="204"/>
    </row>
    <row r="17" ht="19.5" customHeight="1"/>
  </sheetData>
  <sheetProtection/>
  <mergeCells count="5">
    <mergeCell ref="A2:H2"/>
    <mergeCell ref="A3:H3"/>
    <mergeCell ref="C15:H15"/>
    <mergeCell ref="B9:I10"/>
    <mergeCell ref="C6:H6"/>
  </mergeCells>
  <printOptions/>
  <pageMargins left="0.41" right="0.21" top="0.59" bottom="1" header="0.512" footer="0.512"/>
  <pageSetup firstPageNumber="2" useFirstPageNumber="1" horizontalDpi="300" verticalDpi="300" orientation="portrait" paperSize="9" r:id="rId4"/>
  <headerFooter alignWithMargins="0">
    <oddFooter>&amp;C- &amp;P -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23" sqref="L23"/>
    </sheetView>
  </sheetViews>
  <sheetFormatPr defaultColWidth="8.796875" defaultRowHeight="14.25"/>
  <cols>
    <col min="1" max="1" width="1.203125" style="330" customWidth="1"/>
    <col min="2" max="2" width="16.59765625" style="330" customWidth="1"/>
    <col min="3" max="12" width="7.69921875" style="330" customWidth="1"/>
    <col min="13" max="13" width="0.59375" style="330" customWidth="1"/>
    <col min="14" max="16384" width="9" style="330" customWidth="1"/>
  </cols>
  <sheetData>
    <row r="1" spans="1:13" s="4" customFormat="1" ht="28.5">
      <c r="A1" s="604" t="s">
        <v>344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</row>
    <row r="2" spans="2:12" ht="18.75" customHeight="1">
      <c r="B2" s="618" t="str">
        <f>"　全 産 業 （ "&amp;main!$B$6&amp;"年"&amp;WIDECHAR(main!$B$7)&amp;"～"&amp;WIDECHAR(main!$B$8)&amp;"月期 )"</f>
        <v>　全 産 業 （ 2021年１～３月期 )</v>
      </c>
      <c r="C2" s="618"/>
      <c r="D2" s="618"/>
      <c r="E2" s="618"/>
      <c r="F2" s="618"/>
      <c r="G2" s="329"/>
      <c r="H2" s="329"/>
      <c r="I2" s="329"/>
      <c r="J2" s="329"/>
      <c r="K2" s="329"/>
      <c r="L2" s="329"/>
    </row>
    <row r="3" spans="2:12" ht="15" customHeight="1">
      <c r="B3" s="616"/>
      <c r="C3" s="614" t="s">
        <v>76</v>
      </c>
      <c r="D3" s="614"/>
      <c r="E3" s="614"/>
      <c r="F3" s="616" t="s">
        <v>77</v>
      </c>
      <c r="G3" s="616"/>
      <c r="H3" s="331" t="s">
        <v>78</v>
      </c>
      <c r="I3" s="616" t="s">
        <v>79</v>
      </c>
      <c r="J3" s="616" t="s">
        <v>80</v>
      </c>
      <c r="K3" s="623"/>
      <c r="L3" s="332" t="s">
        <v>127</v>
      </c>
    </row>
    <row r="4" spans="2:12" ht="15" customHeight="1">
      <c r="B4" s="619"/>
      <c r="C4" s="615"/>
      <c r="D4" s="615"/>
      <c r="E4" s="615"/>
      <c r="F4" s="617"/>
      <c r="G4" s="617"/>
      <c r="H4" s="333" t="s">
        <v>81</v>
      </c>
      <c r="I4" s="617"/>
      <c r="J4" s="624"/>
      <c r="K4" s="624"/>
      <c r="L4" s="334" t="s">
        <v>128</v>
      </c>
    </row>
    <row r="5" spans="2:12" ht="26.25" customHeight="1">
      <c r="B5" s="620"/>
      <c r="C5" s="596" t="s">
        <v>35</v>
      </c>
      <c r="D5" s="597" t="s">
        <v>249</v>
      </c>
      <c r="E5" s="598" t="s">
        <v>82</v>
      </c>
      <c r="F5" s="599" t="s">
        <v>35</v>
      </c>
      <c r="G5" s="600" t="s">
        <v>249</v>
      </c>
      <c r="H5" s="601" t="s">
        <v>82</v>
      </c>
      <c r="I5" s="601" t="s">
        <v>35</v>
      </c>
      <c r="J5" s="602" t="s">
        <v>35</v>
      </c>
      <c r="K5" s="600" t="s">
        <v>249</v>
      </c>
      <c r="L5" s="601" t="s">
        <v>82</v>
      </c>
    </row>
    <row r="6" spans="2:12" ht="24.75" customHeight="1">
      <c r="B6" s="504" t="str">
        <f>main!I8&amp;"年"&amp;main!J8&amp;"～"&amp;main!K8&amp;"月実績"</f>
        <v>2020年1～3月実績</v>
      </c>
      <c r="C6" s="574">
        <v>-31.3</v>
      </c>
      <c r="D6" s="575">
        <v>-25.9</v>
      </c>
      <c r="E6" s="576">
        <v>-34.3</v>
      </c>
      <c r="F6" s="577">
        <v>-33.1</v>
      </c>
      <c r="G6" s="576">
        <v>-24.7</v>
      </c>
      <c r="H6" s="578">
        <v>7.1</v>
      </c>
      <c r="I6" s="578">
        <v>-29.7</v>
      </c>
      <c r="J6" s="579">
        <v>-17.8</v>
      </c>
      <c r="K6" s="580">
        <v>-17.2</v>
      </c>
      <c r="L6" s="578">
        <v>-11</v>
      </c>
    </row>
    <row r="7" spans="2:12" ht="24.75" customHeight="1">
      <c r="B7" s="504" t="str">
        <f>main!I7&amp;"年"&amp;main!J7&amp;"～"&amp;main!K7&amp;"月実績"</f>
        <v>2020年4～6月実績</v>
      </c>
      <c r="C7" s="574">
        <v>-69.7</v>
      </c>
      <c r="D7" s="575">
        <v>-62.9</v>
      </c>
      <c r="E7" s="576">
        <v>-70.2</v>
      </c>
      <c r="F7" s="577">
        <v>-76.8</v>
      </c>
      <c r="G7" s="576">
        <v>-63.9</v>
      </c>
      <c r="H7" s="578">
        <v>10.4</v>
      </c>
      <c r="I7" s="578">
        <v>-66.3</v>
      </c>
      <c r="J7" s="579">
        <v>-51.2</v>
      </c>
      <c r="K7" s="580">
        <v>-49.2</v>
      </c>
      <c r="L7" s="578">
        <v>10.3</v>
      </c>
    </row>
    <row r="8" spans="2:12" ht="24.75" customHeight="1">
      <c r="B8" s="504" t="str">
        <f>main!I6&amp;"年"&amp;main!J6&amp;"～"&amp;main!K6&amp;"月実績"</f>
        <v>2020年7～9月実績</v>
      </c>
      <c r="C8" s="574">
        <v>-61.3</v>
      </c>
      <c r="D8" s="575">
        <v>-31.1</v>
      </c>
      <c r="E8" s="576">
        <v>-63.6</v>
      </c>
      <c r="F8" s="577">
        <v>-69.3</v>
      </c>
      <c r="G8" s="576">
        <v>-26.3</v>
      </c>
      <c r="H8" s="578">
        <v>9.7</v>
      </c>
      <c r="I8" s="578">
        <v>-57.9</v>
      </c>
      <c r="J8" s="579">
        <v>-39.5</v>
      </c>
      <c r="K8" s="580">
        <v>-23.7</v>
      </c>
      <c r="L8" s="578">
        <v>2.6</v>
      </c>
    </row>
    <row r="9" spans="2:12" ht="24.75" customHeight="1" thickBot="1">
      <c r="B9" s="505" t="str">
        <f>main!I5&amp;"年"&amp;main!J5&amp;"～"&amp;main!K5&amp;"月実績"</f>
        <v>2020年10～12月実績</v>
      </c>
      <c r="C9" s="581">
        <v>-50.1</v>
      </c>
      <c r="D9" s="582">
        <v>-21</v>
      </c>
      <c r="E9" s="583">
        <v>-46.3</v>
      </c>
      <c r="F9" s="584">
        <v>-59.3</v>
      </c>
      <c r="G9" s="583">
        <v>-18</v>
      </c>
      <c r="H9" s="585">
        <v>9.5</v>
      </c>
      <c r="I9" s="585">
        <v>-49.3</v>
      </c>
      <c r="J9" s="586">
        <v>-29.1</v>
      </c>
      <c r="K9" s="587">
        <v>-14</v>
      </c>
      <c r="L9" s="585">
        <v>-2.1</v>
      </c>
    </row>
    <row r="10" spans="2:12" ht="24.75" customHeight="1" thickBot="1" thickTop="1">
      <c r="B10" s="506" t="str">
        <f>main!I4&amp;"年"&amp;main!J4&amp;"～"&amp;main!K4&amp;"月実績"</f>
        <v>2021年1～3月実績</v>
      </c>
      <c r="C10" s="342">
        <v>-47</v>
      </c>
      <c r="D10" s="343">
        <v>-26.7</v>
      </c>
      <c r="E10" s="508">
        <v>-50.4</v>
      </c>
      <c r="F10" s="345">
        <v>-54.7</v>
      </c>
      <c r="G10" s="555">
        <v>-27.7</v>
      </c>
      <c r="H10" s="346">
        <v>6.7</v>
      </c>
      <c r="I10" s="347">
        <v>-42.9</v>
      </c>
      <c r="J10" s="348">
        <v>-28.4</v>
      </c>
      <c r="K10" s="344">
        <v>-19.9</v>
      </c>
      <c r="L10" s="349">
        <v>-0.3</v>
      </c>
    </row>
    <row r="11" spans="2:12" ht="24.75" customHeight="1" thickTop="1">
      <c r="B11" s="507" t="str">
        <f>main!I3&amp;"年"&amp;main!J3&amp;"～"&amp;main!K3&amp;"月見通し"</f>
        <v>2021年4～6月見通し</v>
      </c>
      <c r="C11" s="350">
        <v>-15.7</v>
      </c>
      <c r="D11" s="351">
        <v>-8.3</v>
      </c>
      <c r="E11" s="509"/>
      <c r="F11" s="353">
        <v>-19.9</v>
      </c>
      <c r="G11" s="352"/>
      <c r="H11" s="354"/>
      <c r="I11" s="355">
        <v>-23</v>
      </c>
      <c r="J11" s="356">
        <v>-16.3</v>
      </c>
      <c r="K11" s="352"/>
      <c r="L11" s="357"/>
    </row>
    <row r="12" spans="2:12" ht="7.5" customHeight="1"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</row>
    <row r="13" spans="2:12" ht="14.25">
      <c r="B13" s="618" t="str">
        <f>"　産 業 別 （ "&amp;main!$B$6&amp;"年"&amp;WIDECHAR(main!$B$7)&amp;"～"&amp;WIDECHAR(main!$B$8)&amp;"月期 )"</f>
        <v>　産 業 別 （ 2021年１～３月期 )</v>
      </c>
      <c r="C13" s="618"/>
      <c r="D13" s="618"/>
      <c r="E13" s="618"/>
      <c r="F13" s="618"/>
      <c r="G13" s="329"/>
      <c r="H13" s="329"/>
      <c r="I13" s="329"/>
      <c r="J13" s="329"/>
      <c r="K13" s="329"/>
      <c r="L13" s="329"/>
    </row>
    <row r="14" spans="2:12" ht="9" customHeight="1"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</row>
    <row r="15" spans="2:12" ht="18" customHeight="1">
      <c r="B15" s="621"/>
      <c r="C15" s="625" t="s">
        <v>76</v>
      </c>
      <c r="D15" s="626"/>
      <c r="E15" s="627"/>
      <c r="F15" s="629" t="s">
        <v>77</v>
      </c>
      <c r="G15" s="630"/>
      <c r="H15" s="358" t="s">
        <v>78</v>
      </c>
      <c r="I15" s="633" t="s">
        <v>79</v>
      </c>
      <c r="J15" s="632" t="s">
        <v>80</v>
      </c>
      <c r="K15" s="626"/>
      <c r="L15" s="332" t="s">
        <v>129</v>
      </c>
    </row>
    <row r="16" spans="2:12" ht="18" customHeight="1">
      <c r="B16" s="622"/>
      <c r="C16" s="628"/>
      <c r="D16" s="626"/>
      <c r="E16" s="627"/>
      <c r="F16" s="631"/>
      <c r="G16" s="630"/>
      <c r="H16" s="359" t="s">
        <v>81</v>
      </c>
      <c r="I16" s="634"/>
      <c r="J16" s="626"/>
      <c r="K16" s="626"/>
      <c r="L16" s="334" t="s">
        <v>130</v>
      </c>
    </row>
    <row r="17" spans="2:12" ht="34.5" customHeight="1">
      <c r="B17" s="620"/>
      <c r="C17" s="596" t="s">
        <v>35</v>
      </c>
      <c r="D17" s="597" t="s">
        <v>249</v>
      </c>
      <c r="E17" s="598" t="s">
        <v>82</v>
      </c>
      <c r="F17" s="596" t="s">
        <v>35</v>
      </c>
      <c r="G17" s="600" t="s">
        <v>249</v>
      </c>
      <c r="H17" s="599" t="s">
        <v>82</v>
      </c>
      <c r="I17" s="601" t="s">
        <v>35</v>
      </c>
      <c r="J17" s="596" t="s">
        <v>35</v>
      </c>
      <c r="K17" s="600" t="s">
        <v>249</v>
      </c>
      <c r="L17" s="598" t="s">
        <v>82</v>
      </c>
    </row>
    <row r="18" spans="2:12" ht="22.5" customHeight="1">
      <c r="B18" s="395" t="s">
        <v>83</v>
      </c>
      <c r="C18" s="360">
        <v>-35</v>
      </c>
      <c r="D18" s="361">
        <v>-16.3</v>
      </c>
      <c r="E18" s="362">
        <v>-45.5</v>
      </c>
      <c r="F18" s="360">
        <v>-42.9</v>
      </c>
      <c r="G18" s="362">
        <v>-14.3</v>
      </c>
      <c r="H18" s="363">
        <v>5.2</v>
      </c>
      <c r="I18" s="341">
        <v>-30.3</v>
      </c>
      <c r="J18" s="360">
        <v>-17.8</v>
      </c>
      <c r="K18" s="364">
        <v>-9.9</v>
      </c>
      <c r="L18" s="365">
        <v>4.3</v>
      </c>
    </row>
    <row r="19" spans="2:12" ht="22.5" customHeight="1">
      <c r="B19" s="336" t="s">
        <v>84</v>
      </c>
      <c r="C19" s="337">
        <v>-14.9</v>
      </c>
      <c r="D19" s="338">
        <v>-17.8</v>
      </c>
      <c r="E19" s="339">
        <v>-10.6</v>
      </c>
      <c r="F19" s="337">
        <v>-32.6</v>
      </c>
      <c r="G19" s="339">
        <v>-21.8</v>
      </c>
      <c r="H19" s="340"/>
      <c r="I19" s="341">
        <v>-8.5</v>
      </c>
      <c r="J19" s="337">
        <v>-8.5</v>
      </c>
      <c r="K19" s="366">
        <v>-4.5</v>
      </c>
      <c r="L19" s="367">
        <v>-13.1</v>
      </c>
    </row>
    <row r="20" spans="2:12" ht="22.5" customHeight="1">
      <c r="B20" s="336" t="s">
        <v>85</v>
      </c>
      <c r="C20" s="337">
        <v>-58.1</v>
      </c>
      <c r="D20" s="338">
        <v>-41.8</v>
      </c>
      <c r="E20" s="339">
        <v>-71</v>
      </c>
      <c r="F20" s="337">
        <v>-67.8</v>
      </c>
      <c r="G20" s="339">
        <v>-33.2</v>
      </c>
      <c r="H20" s="340">
        <v>0</v>
      </c>
      <c r="I20" s="341">
        <v>-54.9</v>
      </c>
      <c r="J20" s="337">
        <v>-23.4</v>
      </c>
      <c r="K20" s="366">
        <v>-25.2</v>
      </c>
      <c r="L20" s="367">
        <v>6.4</v>
      </c>
    </row>
    <row r="21" spans="2:12" ht="22.5" customHeight="1">
      <c r="B21" s="336" t="s">
        <v>86</v>
      </c>
      <c r="C21" s="337">
        <v>-59.2</v>
      </c>
      <c r="D21" s="338">
        <v>-43.8</v>
      </c>
      <c r="E21" s="339">
        <v>-63.4</v>
      </c>
      <c r="F21" s="337">
        <v>-60.7</v>
      </c>
      <c r="G21" s="339">
        <v>-43.1</v>
      </c>
      <c r="H21" s="340">
        <v>11.4</v>
      </c>
      <c r="I21" s="368">
        <v>-54.4</v>
      </c>
      <c r="J21" s="337">
        <v>-41.1</v>
      </c>
      <c r="K21" s="366">
        <v>-32</v>
      </c>
      <c r="L21" s="367">
        <v>-1.3</v>
      </c>
    </row>
    <row r="22" spans="2:12" ht="22.5" customHeight="1">
      <c r="B22" s="335" t="s">
        <v>34</v>
      </c>
      <c r="C22" s="350">
        <v>-58.5</v>
      </c>
      <c r="D22" s="351">
        <v>-27</v>
      </c>
      <c r="E22" s="369">
        <v>-55.9</v>
      </c>
      <c r="F22" s="350">
        <v>-65.6</v>
      </c>
      <c r="G22" s="369">
        <v>-33.3</v>
      </c>
      <c r="H22" s="353"/>
      <c r="I22" s="370">
        <v>-55.7</v>
      </c>
      <c r="J22" s="350">
        <v>-38</v>
      </c>
      <c r="K22" s="371">
        <v>-25.8</v>
      </c>
      <c r="L22" s="372">
        <v>-0.8</v>
      </c>
    </row>
    <row r="23" spans="2:12" ht="8.25" customHeight="1"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</row>
    <row r="24" spans="2:12" ht="18" customHeight="1">
      <c r="B24" s="373" t="s">
        <v>148</v>
      </c>
      <c r="C24" s="329"/>
      <c r="D24" s="329"/>
      <c r="E24" s="329"/>
      <c r="F24" s="374">
        <f>'P8'!P7</f>
        <v>-6.6</v>
      </c>
      <c r="G24" s="373"/>
      <c r="H24" s="373" t="s">
        <v>231</v>
      </c>
      <c r="I24" s="329"/>
      <c r="J24" s="329"/>
      <c r="K24" s="556"/>
      <c r="L24" s="423">
        <f>'P11'!P16</f>
        <v>5.2</v>
      </c>
    </row>
  </sheetData>
  <sheetProtection/>
  <mergeCells count="13">
    <mergeCell ref="A1:M1"/>
    <mergeCell ref="B15:B17"/>
    <mergeCell ref="J3:K4"/>
    <mergeCell ref="C15:E16"/>
    <mergeCell ref="F15:G16"/>
    <mergeCell ref="J15:K16"/>
    <mergeCell ref="I15:I16"/>
    <mergeCell ref="C3:E4"/>
    <mergeCell ref="F3:G4"/>
    <mergeCell ref="B13:F13"/>
    <mergeCell ref="I3:I4"/>
    <mergeCell ref="B3:B5"/>
    <mergeCell ref="B2:F2"/>
  </mergeCells>
  <printOptions/>
  <pageMargins left="0.38" right="0.19" top="0.61" bottom="0.74" header="0.5118110236220472" footer="0.53"/>
  <pageSetup firstPageNumber="3" useFirstPageNumber="1" horizontalDpi="300" verticalDpi="300" orientation="portrait" paperSize="9" r:id="rId2"/>
  <headerFooter alignWithMargins="0">
    <oddFooter>&amp;C- 3 -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36"/>
  <sheetViews>
    <sheetView zoomScalePageLayoutView="0" workbookViewId="0" topLeftCell="A1">
      <selection activeCell="A1" sqref="A1"/>
    </sheetView>
  </sheetViews>
  <sheetFormatPr defaultColWidth="3.09765625" defaultRowHeight="18.75" customHeight="1"/>
  <cols>
    <col min="1" max="16384" width="3.09765625" style="460" customWidth="1"/>
  </cols>
  <sheetData>
    <row r="1" spans="2:29" ht="18.75" customHeight="1">
      <c r="B1" s="636" t="s">
        <v>273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</row>
    <row r="2" ht="18.75" customHeight="1">
      <c r="B2" s="461" t="s">
        <v>274</v>
      </c>
    </row>
    <row r="3" ht="18.75" customHeight="1">
      <c r="C3" s="635"/>
    </row>
    <row r="4" ht="18.75" customHeight="1">
      <c r="C4" s="635"/>
    </row>
    <row r="5" ht="18.75" customHeight="1">
      <c r="C5" s="635"/>
    </row>
    <row r="15" spans="2:29" ht="18.75" customHeight="1">
      <c r="B15" s="636" t="s">
        <v>31</v>
      </c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36"/>
      <c r="U15" s="636"/>
      <c r="V15" s="636"/>
      <c r="W15" s="636"/>
      <c r="X15" s="636"/>
      <c r="Y15" s="636"/>
      <c r="Z15" s="636"/>
      <c r="AA15" s="636"/>
      <c r="AB15" s="636"/>
      <c r="AC15" s="636"/>
    </row>
    <row r="16" ht="18.75" customHeight="1">
      <c r="B16" s="461" t="s">
        <v>274</v>
      </c>
    </row>
    <row r="17" ht="18.75" customHeight="1">
      <c r="C17" s="635"/>
    </row>
    <row r="18" ht="18.75" customHeight="1">
      <c r="C18" s="635"/>
    </row>
    <row r="19" ht="18.75" customHeight="1">
      <c r="C19" s="635"/>
    </row>
    <row r="29" spans="2:29" ht="18.75" customHeight="1">
      <c r="B29" s="636" t="s">
        <v>279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</row>
    <row r="30" ht="18.75" customHeight="1">
      <c r="B30" s="461" t="s">
        <v>274</v>
      </c>
    </row>
    <row r="32" ht="18.75" customHeight="1">
      <c r="C32" s="635"/>
    </row>
    <row r="33" ht="18.75" customHeight="1">
      <c r="C33" s="635"/>
    </row>
    <row r="34" ht="18.75" customHeight="1">
      <c r="C34" s="635"/>
    </row>
    <row r="35" ht="18.75" customHeight="1">
      <c r="C35" s="635"/>
    </row>
    <row r="36" ht="18.75" customHeight="1">
      <c r="C36" s="635"/>
    </row>
  </sheetData>
  <sheetProtection/>
  <mergeCells count="6">
    <mergeCell ref="C32:C36"/>
    <mergeCell ref="B1:AC1"/>
    <mergeCell ref="B15:AC15"/>
    <mergeCell ref="B29:AC29"/>
    <mergeCell ref="C3:C5"/>
    <mergeCell ref="C17:C19"/>
  </mergeCells>
  <printOptions/>
  <pageMargins left="0.41" right="0.21" top="0.61" bottom="0.79" header="0.2" footer="0.51"/>
  <pageSetup horizontalDpi="600" verticalDpi="600" orientation="portrait" paperSize="9" r:id="rId2"/>
  <headerFooter alignWithMargins="0">
    <oddFooter>&amp;C- 4 -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C36"/>
  <sheetViews>
    <sheetView zoomScalePageLayoutView="0" workbookViewId="0" topLeftCell="A1">
      <selection activeCell="A1" sqref="A1"/>
    </sheetView>
  </sheetViews>
  <sheetFormatPr defaultColWidth="3.09765625" defaultRowHeight="18.75" customHeight="1"/>
  <cols>
    <col min="1" max="16384" width="3.09765625" style="460" customWidth="1"/>
  </cols>
  <sheetData>
    <row r="1" spans="2:29" ht="18.75" customHeight="1">
      <c r="B1" s="636" t="s">
        <v>283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</row>
    <row r="2" ht="18.75" customHeight="1">
      <c r="B2" s="461" t="s">
        <v>274</v>
      </c>
    </row>
    <row r="3" ht="18.75" customHeight="1">
      <c r="C3" s="637"/>
    </row>
    <row r="4" ht="18.75" customHeight="1">
      <c r="C4" s="637"/>
    </row>
    <row r="5" ht="18.75" customHeight="1">
      <c r="C5" s="637"/>
    </row>
    <row r="6" ht="18.75" customHeight="1">
      <c r="C6" s="637"/>
    </row>
    <row r="7" ht="18.75" customHeight="1">
      <c r="C7" s="637"/>
    </row>
    <row r="8" ht="18.75" customHeight="1">
      <c r="C8" s="637"/>
    </row>
    <row r="15" spans="2:29" ht="18.75" customHeight="1">
      <c r="B15" s="636" t="s">
        <v>286</v>
      </c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36"/>
      <c r="U15" s="636"/>
      <c r="V15" s="636"/>
      <c r="W15" s="636"/>
      <c r="X15" s="636"/>
      <c r="Y15" s="636"/>
      <c r="Z15" s="636"/>
      <c r="AA15" s="636"/>
      <c r="AB15" s="636"/>
      <c r="AC15" s="636"/>
    </row>
    <row r="16" ht="18.75" customHeight="1">
      <c r="B16" s="461" t="s">
        <v>274</v>
      </c>
    </row>
    <row r="17" ht="18.75" customHeight="1">
      <c r="C17" s="635"/>
    </row>
    <row r="18" ht="18.75" customHeight="1">
      <c r="C18" s="635"/>
    </row>
    <row r="19" ht="18.75" customHeight="1">
      <c r="C19" s="635"/>
    </row>
    <row r="29" spans="2:29" ht="18.75" customHeight="1">
      <c r="B29" s="636" t="s">
        <v>32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</row>
    <row r="30" ht="18.75" customHeight="1">
      <c r="B30" s="461" t="s">
        <v>274</v>
      </c>
    </row>
    <row r="32" ht="18.75" customHeight="1">
      <c r="C32" s="635"/>
    </row>
    <row r="33" ht="18.75" customHeight="1">
      <c r="C33" s="635"/>
    </row>
    <row r="34" ht="18.75" customHeight="1">
      <c r="C34" s="635"/>
    </row>
    <row r="35" ht="18.75" customHeight="1">
      <c r="C35" s="635"/>
    </row>
    <row r="36" ht="18.75" customHeight="1">
      <c r="C36" s="635"/>
    </row>
  </sheetData>
  <sheetProtection/>
  <mergeCells count="6">
    <mergeCell ref="C32:C36"/>
    <mergeCell ref="B1:AC1"/>
    <mergeCell ref="B15:AC15"/>
    <mergeCell ref="B29:AC29"/>
    <mergeCell ref="C17:C19"/>
    <mergeCell ref="C3:C8"/>
  </mergeCells>
  <printOptions/>
  <pageMargins left="0.39" right="0.41" top="0.61" bottom="0.76" header="0.2" footer="0.51"/>
  <pageSetup horizontalDpi="600" verticalDpi="600" orientation="portrait" paperSize="9" r:id="rId2"/>
  <headerFooter alignWithMargins="0">
    <oddFooter>&amp;C- 5 -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X44"/>
  <sheetViews>
    <sheetView zoomScalePageLayoutView="0" workbookViewId="0" topLeftCell="A1">
      <selection activeCell="W32" sqref="W32"/>
    </sheetView>
  </sheetViews>
  <sheetFormatPr defaultColWidth="8.796875" defaultRowHeight="14.25"/>
  <cols>
    <col min="1" max="1" width="5.09765625" style="0" customWidth="1"/>
    <col min="2" max="2" width="2.09765625" style="0" customWidth="1"/>
    <col min="4" max="4" width="1" style="0" customWidth="1"/>
    <col min="5" max="5" width="12.59765625" style="0" customWidth="1"/>
    <col min="6" max="6" width="1.1015625" style="0" customWidth="1"/>
    <col min="7" max="7" width="1.59765625" style="0" customWidth="1"/>
    <col min="8" max="8" width="7.59765625" style="0" customWidth="1"/>
    <col min="9" max="10" width="1.59765625" style="0" customWidth="1"/>
    <col min="11" max="11" width="7.59765625" style="0" customWidth="1"/>
    <col min="12" max="13" width="1.59765625" style="0" customWidth="1"/>
    <col min="14" max="14" width="7.59765625" style="0" customWidth="1"/>
    <col min="15" max="16" width="1.4921875" style="0" customWidth="1"/>
    <col min="17" max="17" width="7.59765625" style="0" customWidth="1"/>
    <col min="18" max="19" width="1.59765625" style="0" customWidth="1"/>
    <col min="20" max="20" width="7.59765625" style="0" customWidth="1"/>
    <col min="21" max="21" width="1.59765625" style="0" customWidth="1"/>
    <col min="22" max="22" width="1.4921875" style="0" customWidth="1"/>
    <col min="23" max="23" width="7.59765625" style="0" customWidth="1"/>
    <col min="24" max="24" width="1.59765625" style="0" customWidth="1"/>
  </cols>
  <sheetData>
    <row r="1" spans="2:24" ht="14.25">
      <c r="B1" s="638" t="s">
        <v>54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</row>
    <row r="2" ht="6.75" customHeight="1"/>
    <row r="3" spans="2:24" ht="18" customHeight="1" thickBot="1">
      <c r="B3" s="1"/>
      <c r="C3" s="2"/>
      <c r="D3" s="2"/>
      <c r="E3" s="2"/>
      <c r="F3" s="2"/>
      <c r="G3" s="639" t="s">
        <v>36</v>
      </c>
      <c r="H3" s="640"/>
      <c r="I3" s="640"/>
      <c r="J3" s="640"/>
      <c r="K3" s="640"/>
      <c r="L3" s="640"/>
      <c r="M3" s="640"/>
      <c r="N3" s="640"/>
      <c r="O3" s="640"/>
      <c r="P3" s="642"/>
      <c r="Q3" s="642"/>
      <c r="R3" s="642"/>
      <c r="S3" s="642"/>
      <c r="T3" s="642"/>
      <c r="U3" s="643"/>
      <c r="V3" s="639" t="s">
        <v>37</v>
      </c>
      <c r="W3" s="640"/>
      <c r="X3" s="641"/>
    </row>
    <row r="4" spans="2:24" ht="18" customHeight="1" thickTop="1">
      <c r="B4" s="8"/>
      <c r="C4" s="9"/>
      <c r="D4" s="9"/>
      <c r="E4" s="9"/>
      <c r="F4" s="9"/>
      <c r="G4" s="381"/>
      <c r="H4" s="382" t="str">
        <f>main!I8&amp;"年"</f>
        <v>2020年</v>
      </c>
      <c r="I4" s="382"/>
      <c r="J4" s="381"/>
      <c r="K4" s="382">
        <f>IF(main!J7=1,main!I7&amp;"年","")</f>
      </c>
      <c r="L4" s="382"/>
      <c r="M4" s="381"/>
      <c r="N4" s="382">
        <f>IF(main!J6=1,main!I6&amp;"年","")</f>
      </c>
      <c r="O4" s="382"/>
      <c r="P4" s="381"/>
      <c r="Q4" s="382">
        <f>IF(main!J5=1,main!I5&amp;"年","")</f>
      </c>
      <c r="R4" s="382"/>
      <c r="S4" s="383"/>
      <c r="T4" s="384" t="str">
        <f>IF(main!J4=1,main!I4&amp;"年","")</f>
        <v>2021年</v>
      </c>
      <c r="U4" s="385"/>
      <c r="V4" s="386"/>
      <c r="W4" s="382">
        <f>IF(main!J3=1,main!I3&amp;"年","")</f>
      </c>
      <c r="X4" s="387"/>
    </row>
    <row r="5" spans="2:24" ht="18" customHeight="1">
      <c r="B5" s="8"/>
      <c r="C5" s="9"/>
      <c r="D5" s="11"/>
      <c r="E5" s="11"/>
      <c r="F5" s="11"/>
      <c r="G5" s="388"/>
      <c r="H5" s="389" t="str">
        <f>main!J8&amp;"～"&amp;main!K8&amp;"月期"</f>
        <v>1～3月期</v>
      </c>
      <c r="I5" s="389"/>
      <c r="J5" s="388"/>
      <c r="K5" s="389" t="str">
        <f>main!J7&amp;"～"&amp;main!K7&amp;"月期"</f>
        <v>4～6月期</v>
      </c>
      <c r="L5" s="389"/>
      <c r="M5" s="388"/>
      <c r="N5" s="389" t="str">
        <f>main!J6&amp;"～"&amp;main!K6&amp;"月期"</f>
        <v>7～9月期</v>
      </c>
      <c r="O5" s="389"/>
      <c r="P5" s="388"/>
      <c r="Q5" s="389" t="str">
        <f>main!J5&amp;"～"&amp;main!K5&amp;"月期"</f>
        <v>10～12月期</v>
      </c>
      <c r="R5" s="390"/>
      <c r="S5" s="389"/>
      <c r="T5" s="389" t="str">
        <f>main!J4&amp;"～"&amp;main!K4&amp;"月期"</f>
        <v>1～3月期</v>
      </c>
      <c r="U5" s="389"/>
      <c r="V5" s="391"/>
      <c r="W5" s="389" t="str">
        <f>main!J3&amp;"～"&amp;main!K3&amp;"月期"</f>
        <v>4～6月期</v>
      </c>
      <c r="X5" s="392"/>
    </row>
    <row r="6" spans="2:24" ht="18" customHeight="1">
      <c r="B6" s="58" t="s">
        <v>131</v>
      </c>
      <c r="C6" s="68"/>
      <c r="D6" s="25"/>
      <c r="E6" s="26" t="s">
        <v>66</v>
      </c>
      <c r="F6" s="26"/>
      <c r="G6" s="5"/>
      <c r="H6" s="6">
        <v>-31.3</v>
      </c>
      <c r="I6" s="48"/>
      <c r="J6" s="5"/>
      <c r="K6" s="6">
        <v>-69.7</v>
      </c>
      <c r="L6" s="48"/>
      <c r="M6" s="5"/>
      <c r="N6" s="6">
        <v>-61.3</v>
      </c>
      <c r="O6" s="6"/>
      <c r="P6" s="5"/>
      <c r="Q6" s="6">
        <v>-50.1</v>
      </c>
      <c r="R6" s="6"/>
      <c r="S6" s="82"/>
      <c r="T6" s="6">
        <f>'P3'!C10</f>
        <v>-47</v>
      </c>
      <c r="U6" s="83"/>
      <c r="V6" s="6"/>
      <c r="W6" s="6">
        <f>'P3'!C11</f>
        <v>-15.7</v>
      </c>
      <c r="X6" s="48"/>
    </row>
    <row r="7" spans="2:24" ht="18" customHeight="1">
      <c r="B7" s="14"/>
      <c r="C7" s="15"/>
      <c r="D7" s="114"/>
      <c r="E7" s="375"/>
      <c r="F7" s="375"/>
      <c r="G7" s="84" t="s">
        <v>58</v>
      </c>
      <c r="H7" s="85">
        <v>-15.8</v>
      </c>
      <c r="I7" s="86" t="s">
        <v>57</v>
      </c>
      <c r="J7" s="84" t="s">
        <v>58</v>
      </c>
      <c r="K7" s="85">
        <v>-29.7</v>
      </c>
      <c r="L7" s="86" t="s">
        <v>57</v>
      </c>
      <c r="M7" s="84" t="s">
        <v>58</v>
      </c>
      <c r="N7" s="85">
        <v>-66.7</v>
      </c>
      <c r="O7" s="85" t="s">
        <v>57</v>
      </c>
      <c r="P7" s="84" t="s">
        <v>58</v>
      </c>
      <c r="Q7" s="85">
        <v>-60.2</v>
      </c>
      <c r="R7" s="85" t="s">
        <v>57</v>
      </c>
      <c r="S7" s="87" t="s">
        <v>58</v>
      </c>
      <c r="T7" s="85">
        <v>-38.7</v>
      </c>
      <c r="U7" s="88" t="s">
        <v>57</v>
      </c>
      <c r="V7" s="85"/>
      <c r="W7" s="85"/>
      <c r="X7" s="86"/>
    </row>
    <row r="8" spans="2:24" ht="18" customHeight="1">
      <c r="B8" s="14"/>
      <c r="C8" s="15"/>
      <c r="D8" s="14"/>
      <c r="E8" s="502" t="s">
        <v>22</v>
      </c>
      <c r="F8" s="26"/>
      <c r="G8" s="8" t="s">
        <v>59</v>
      </c>
      <c r="H8" s="9">
        <v>-25.9</v>
      </c>
      <c r="I8" s="46" t="s">
        <v>60</v>
      </c>
      <c r="J8" s="8" t="s">
        <v>59</v>
      </c>
      <c r="K8" s="9">
        <v>-62.9</v>
      </c>
      <c r="L8" s="46" t="s">
        <v>60</v>
      </c>
      <c r="M8" s="8" t="s">
        <v>59</v>
      </c>
      <c r="N8" s="9">
        <v>-31.1</v>
      </c>
      <c r="O8" s="9" t="s">
        <v>60</v>
      </c>
      <c r="P8" s="8" t="s">
        <v>59</v>
      </c>
      <c r="Q8" s="9">
        <v>-21</v>
      </c>
      <c r="R8" s="9" t="s">
        <v>60</v>
      </c>
      <c r="S8" s="123" t="s">
        <v>59</v>
      </c>
      <c r="T8" s="573">
        <f>'P3'!D10</f>
        <v>-26.7</v>
      </c>
      <c r="U8" s="65" t="s">
        <v>60</v>
      </c>
      <c r="V8" s="9" t="s">
        <v>223</v>
      </c>
      <c r="W8" s="9">
        <f>'P3'!D11</f>
        <v>-8.3</v>
      </c>
      <c r="X8" s="46" t="s">
        <v>224</v>
      </c>
    </row>
    <row r="9" spans="2:24" ht="18" customHeight="1">
      <c r="B9" s="14"/>
      <c r="C9" s="18"/>
      <c r="D9" s="17"/>
      <c r="E9" s="60"/>
      <c r="F9" s="60"/>
      <c r="G9" s="10" t="s">
        <v>58</v>
      </c>
      <c r="H9" s="11">
        <v>-8.7</v>
      </c>
      <c r="I9" s="51" t="s">
        <v>57</v>
      </c>
      <c r="J9" s="10" t="s">
        <v>58</v>
      </c>
      <c r="K9" s="11">
        <v>-18.5</v>
      </c>
      <c r="L9" s="51" t="s">
        <v>57</v>
      </c>
      <c r="M9" s="10" t="s">
        <v>58</v>
      </c>
      <c r="N9" s="11">
        <v>-37.5</v>
      </c>
      <c r="O9" s="11" t="s">
        <v>57</v>
      </c>
      <c r="P9" s="10" t="s">
        <v>58</v>
      </c>
      <c r="Q9" s="11">
        <v>-35.9</v>
      </c>
      <c r="R9" s="11" t="s">
        <v>57</v>
      </c>
      <c r="S9" s="89" t="s">
        <v>58</v>
      </c>
      <c r="T9" s="11">
        <v>-26.9</v>
      </c>
      <c r="U9" s="90" t="s">
        <v>57</v>
      </c>
      <c r="V9" s="11"/>
      <c r="W9" s="11"/>
      <c r="X9" s="51"/>
    </row>
    <row r="10" spans="2:24" ht="18" customHeight="1">
      <c r="B10" s="14"/>
      <c r="C10" s="32" t="s">
        <v>40</v>
      </c>
      <c r="D10" s="24"/>
      <c r="E10" s="26" t="s">
        <v>66</v>
      </c>
      <c r="F10" s="26"/>
      <c r="G10" s="5"/>
      <c r="H10" s="6">
        <v>-40</v>
      </c>
      <c r="I10" s="48"/>
      <c r="J10" s="5"/>
      <c r="K10" s="6">
        <v>-75.3</v>
      </c>
      <c r="L10" s="48"/>
      <c r="M10" s="5"/>
      <c r="N10" s="6">
        <v>-66.9</v>
      </c>
      <c r="O10" s="6"/>
      <c r="P10" s="5"/>
      <c r="Q10" s="6">
        <v>-51.2</v>
      </c>
      <c r="R10" s="6"/>
      <c r="S10" s="82"/>
      <c r="T10" s="6">
        <f>'P3'!C18</f>
        <v>-35</v>
      </c>
      <c r="U10" s="83"/>
      <c r="V10" s="6"/>
      <c r="W10" s="6">
        <v>-7.1</v>
      </c>
      <c r="X10" s="48"/>
    </row>
    <row r="11" spans="2:24" ht="18" customHeight="1">
      <c r="B11" s="14"/>
      <c r="C11" s="24"/>
      <c r="D11" s="53"/>
      <c r="E11" s="375"/>
      <c r="F11" s="375"/>
      <c r="G11" s="84" t="s">
        <v>58</v>
      </c>
      <c r="H11" s="85">
        <v>-18.9</v>
      </c>
      <c r="I11" s="86" t="s">
        <v>57</v>
      </c>
      <c r="J11" s="84" t="s">
        <v>58</v>
      </c>
      <c r="K11" s="85">
        <v>-38.2</v>
      </c>
      <c r="L11" s="86" t="s">
        <v>57</v>
      </c>
      <c r="M11" s="84" t="s">
        <v>58</v>
      </c>
      <c r="N11" s="85">
        <v>-75</v>
      </c>
      <c r="O11" s="85" t="s">
        <v>57</v>
      </c>
      <c r="P11" s="84" t="s">
        <v>58</v>
      </c>
      <c r="Q11" s="85">
        <v>-65.6</v>
      </c>
      <c r="R11" s="85" t="s">
        <v>57</v>
      </c>
      <c r="S11" s="87" t="s">
        <v>58</v>
      </c>
      <c r="T11" s="85">
        <v>-43.6</v>
      </c>
      <c r="U11" s="88" t="s">
        <v>57</v>
      </c>
      <c r="V11" s="85"/>
      <c r="W11" s="85"/>
      <c r="X11" s="86"/>
    </row>
    <row r="12" spans="2:24" ht="18" customHeight="1">
      <c r="B12" s="14"/>
      <c r="C12" s="24"/>
      <c r="D12" s="24"/>
      <c r="E12" s="502" t="s">
        <v>22</v>
      </c>
      <c r="F12" s="26"/>
      <c r="G12" s="8" t="s">
        <v>59</v>
      </c>
      <c r="H12" s="9">
        <v>-29.4</v>
      </c>
      <c r="I12" s="46" t="s">
        <v>60</v>
      </c>
      <c r="J12" s="8" t="s">
        <v>59</v>
      </c>
      <c r="K12" s="9">
        <v>-67.9</v>
      </c>
      <c r="L12" s="46" t="s">
        <v>60</v>
      </c>
      <c r="M12" s="8" t="s">
        <v>59</v>
      </c>
      <c r="N12" s="9">
        <v>-39</v>
      </c>
      <c r="O12" s="9" t="s">
        <v>60</v>
      </c>
      <c r="P12" s="8" t="s">
        <v>59</v>
      </c>
      <c r="Q12" s="9">
        <v>-30.9</v>
      </c>
      <c r="R12" s="9" t="s">
        <v>60</v>
      </c>
      <c r="S12" s="123" t="s">
        <v>59</v>
      </c>
      <c r="T12" s="9">
        <f>'P3'!D18</f>
        <v>-16.3</v>
      </c>
      <c r="U12" s="65" t="s">
        <v>60</v>
      </c>
      <c r="V12" s="9" t="s">
        <v>223</v>
      </c>
      <c r="W12" s="9">
        <v>-7.9</v>
      </c>
      <c r="X12" s="46" t="s">
        <v>224</v>
      </c>
    </row>
    <row r="13" spans="2:24" ht="18" customHeight="1">
      <c r="B13" s="14"/>
      <c r="C13" s="28"/>
      <c r="D13" s="28"/>
      <c r="E13" s="60"/>
      <c r="F13" s="60"/>
      <c r="G13" s="10" t="s">
        <v>58</v>
      </c>
      <c r="H13" s="11">
        <v>-11.4</v>
      </c>
      <c r="I13" s="51" t="s">
        <v>57</v>
      </c>
      <c r="J13" s="10" t="s">
        <v>58</v>
      </c>
      <c r="K13" s="11">
        <v>-27.4</v>
      </c>
      <c r="L13" s="51" t="s">
        <v>57</v>
      </c>
      <c r="M13" s="10" t="s">
        <v>58</v>
      </c>
      <c r="N13" s="11">
        <v>-40.9</v>
      </c>
      <c r="O13" s="11" t="s">
        <v>57</v>
      </c>
      <c r="P13" s="10" t="s">
        <v>58</v>
      </c>
      <c r="Q13" s="11">
        <v>-37.6</v>
      </c>
      <c r="R13" s="11" t="s">
        <v>57</v>
      </c>
      <c r="S13" s="89" t="s">
        <v>58</v>
      </c>
      <c r="T13" s="11">
        <v>-29.7</v>
      </c>
      <c r="U13" s="90" t="s">
        <v>57</v>
      </c>
      <c r="V13" s="11"/>
      <c r="W13" s="11"/>
      <c r="X13" s="51"/>
    </row>
    <row r="14" spans="2:24" ht="18" customHeight="1">
      <c r="B14" s="14"/>
      <c r="C14" s="24" t="s">
        <v>41</v>
      </c>
      <c r="D14" s="24"/>
      <c r="E14" s="26" t="s">
        <v>66</v>
      </c>
      <c r="F14" s="26"/>
      <c r="G14" s="5"/>
      <c r="H14" s="6">
        <v>-8.4</v>
      </c>
      <c r="I14" s="48"/>
      <c r="J14" s="5"/>
      <c r="K14" s="6">
        <v>-22</v>
      </c>
      <c r="L14" s="48"/>
      <c r="M14" s="5"/>
      <c r="N14" s="6">
        <v>-14.6</v>
      </c>
      <c r="O14" s="6"/>
      <c r="P14" s="5"/>
      <c r="Q14" s="6">
        <v>-14.9</v>
      </c>
      <c r="R14" s="6"/>
      <c r="S14" s="82"/>
      <c r="T14" s="6">
        <f>'P3'!C19</f>
        <v>-14.9</v>
      </c>
      <c r="U14" s="83"/>
      <c r="V14" s="6"/>
      <c r="W14" s="6">
        <v>-8.7</v>
      </c>
      <c r="X14" s="48"/>
    </row>
    <row r="15" spans="2:24" ht="18" customHeight="1">
      <c r="B15" s="14"/>
      <c r="C15" s="24"/>
      <c r="D15" s="53"/>
      <c r="E15" s="375"/>
      <c r="F15" s="375"/>
      <c r="G15" s="84" t="s">
        <v>58</v>
      </c>
      <c r="H15" s="85">
        <v>-6.6</v>
      </c>
      <c r="I15" s="86" t="s">
        <v>57</v>
      </c>
      <c r="J15" s="84" t="s">
        <v>58</v>
      </c>
      <c r="K15" s="85">
        <v>-13.1</v>
      </c>
      <c r="L15" s="86" t="s">
        <v>57</v>
      </c>
      <c r="M15" s="84" t="s">
        <v>58</v>
      </c>
      <c r="N15" s="85">
        <v>-42</v>
      </c>
      <c r="O15" s="85" t="s">
        <v>57</v>
      </c>
      <c r="P15" s="84" t="s">
        <v>58</v>
      </c>
      <c r="Q15" s="85">
        <v>-34.8</v>
      </c>
      <c r="R15" s="85" t="s">
        <v>57</v>
      </c>
      <c r="S15" s="87" t="s">
        <v>58</v>
      </c>
      <c r="T15" s="85">
        <v>-17</v>
      </c>
      <c r="U15" s="88" t="s">
        <v>57</v>
      </c>
      <c r="V15" s="85"/>
      <c r="W15" s="85"/>
      <c r="X15" s="86"/>
    </row>
    <row r="16" spans="2:24" ht="18" customHeight="1">
      <c r="B16" s="14"/>
      <c r="C16" s="24"/>
      <c r="D16" s="24"/>
      <c r="E16" s="502" t="s">
        <v>22</v>
      </c>
      <c r="F16" s="26"/>
      <c r="G16" s="8" t="s">
        <v>59</v>
      </c>
      <c r="H16" s="9">
        <v>-11</v>
      </c>
      <c r="I16" s="46" t="s">
        <v>60</v>
      </c>
      <c r="J16" s="8" t="s">
        <v>59</v>
      </c>
      <c r="K16" s="9">
        <v>-18.6</v>
      </c>
      <c r="L16" s="46" t="s">
        <v>60</v>
      </c>
      <c r="M16" s="8" t="s">
        <v>59</v>
      </c>
      <c r="N16" s="9">
        <v>-12.4</v>
      </c>
      <c r="O16" s="9" t="s">
        <v>60</v>
      </c>
      <c r="P16" s="8" t="s">
        <v>59</v>
      </c>
      <c r="Q16" s="9">
        <v>-1.2</v>
      </c>
      <c r="R16" s="9" t="s">
        <v>60</v>
      </c>
      <c r="S16" s="123" t="s">
        <v>59</v>
      </c>
      <c r="T16" s="9">
        <f>'P3'!D19</f>
        <v>-17.8</v>
      </c>
      <c r="U16" s="65" t="s">
        <v>60</v>
      </c>
      <c r="V16" s="9" t="s">
        <v>223</v>
      </c>
      <c r="W16" s="9">
        <v>-5.8</v>
      </c>
      <c r="X16" s="46" t="s">
        <v>224</v>
      </c>
    </row>
    <row r="17" spans="2:24" ht="18" customHeight="1">
      <c r="B17" s="14"/>
      <c r="C17" s="28"/>
      <c r="D17" s="28"/>
      <c r="E17" s="60"/>
      <c r="F17" s="60"/>
      <c r="G17" s="10" t="s">
        <v>58</v>
      </c>
      <c r="H17" s="11">
        <v>2.1</v>
      </c>
      <c r="I17" s="51" t="s">
        <v>57</v>
      </c>
      <c r="J17" s="10" t="s">
        <v>58</v>
      </c>
      <c r="K17" s="11">
        <v>-15.7</v>
      </c>
      <c r="L17" s="51" t="s">
        <v>57</v>
      </c>
      <c r="M17" s="10" t="s">
        <v>58</v>
      </c>
      <c r="N17" s="11">
        <v>-41.8</v>
      </c>
      <c r="O17" s="11" t="s">
        <v>57</v>
      </c>
      <c r="P17" s="10" t="s">
        <v>58</v>
      </c>
      <c r="Q17" s="11">
        <v>-43.2</v>
      </c>
      <c r="R17" s="11" t="s">
        <v>57</v>
      </c>
      <c r="S17" s="89" t="s">
        <v>58</v>
      </c>
      <c r="T17" s="11">
        <v>-25.9</v>
      </c>
      <c r="U17" s="90" t="s">
        <v>57</v>
      </c>
      <c r="V17" s="11"/>
      <c r="W17" s="11"/>
      <c r="X17" s="51"/>
    </row>
    <row r="18" spans="2:24" ht="18" customHeight="1">
      <c r="B18" s="14"/>
      <c r="C18" s="24" t="s">
        <v>42</v>
      </c>
      <c r="D18" s="24"/>
      <c r="E18" s="26" t="s">
        <v>66</v>
      </c>
      <c r="F18" s="26"/>
      <c r="G18" s="5"/>
      <c r="H18" s="6">
        <v>-29</v>
      </c>
      <c r="I18" s="48"/>
      <c r="J18" s="5"/>
      <c r="K18" s="6">
        <v>-58.6</v>
      </c>
      <c r="L18" s="48"/>
      <c r="M18" s="5"/>
      <c r="N18" s="6">
        <v>-73.4</v>
      </c>
      <c r="O18" s="6"/>
      <c r="P18" s="5"/>
      <c r="Q18" s="6">
        <v>-58.7</v>
      </c>
      <c r="R18" s="6"/>
      <c r="S18" s="82"/>
      <c r="T18" s="6">
        <f>'P3'!C20</f>
        <v>-58.1</v>
      </c>
      <c r="U18" s="83"/>
      <c r="V18" s="6"/>
      <c r="W18" s="6">
        <v>-17.2</v>
      </c>
      <c r="X18" s="48"/>
    </row>
    <row r="19" spans="2:24" ht="18" customHeight="1">
      <c r="B19" s="14"/>
      <c r="C19" s="24"/>
      <c r="D19" s="53"/>
      <c r="E19" s="375"/>
      <c r="F19" s="375"/>
      <c r="G19" s="84" t="s">
        <v>58</v>
      </c>
      <c r="H19" s="85">
        <v>-10.4</v>
      </c>
      <c r="I19" s="86" t="s">
        <v>57</v>
      </c>
      <c r="J19" s="84" t="s">
        <v>58</v>
      </c>
      <c r="K19" s="85">
        <v>-38.7</v>
      </c>
      <c r="L19" s="86" t="s">
        <v>57</v>
      </c>
      <c r="M19" s="84" t="s">
        <v>58</v>
      </c>
      <c r="N19" s="85">
        <v>-58.6</v>
      </c>
      <c r="O19" s="85" t="s">
        <v>57</v>
      </c>
      <c r="P19" s="84" t="s">
        <v>58</v>
      </c>
      <c r="Q19" s="85">
        <v>-77.8</v>
      </c>
      <c r="R19" s="85" t="s">
        <v>57</v>
      </c>
      <c r="S19" s="87" t="s">
        <v>58</v>
      </c>
      <c r="T19" s="85">
        <v>-25</v>
      </c>
      <c r="U19" s="88" t="s">
        <v>57</v>
      </c>
      <c r="V19" s="85"/>
      <c r="W19" s="85"/>
      <c r="X19" s="86"/>
    </row>
    <row r="20" spans="2:24" ht="18" customHeight="1">
      <c r="B20" s="14"/>
      <c r="C20" s="24"/>
      <c r="D20" s="24"/>
      <c r="E20" s="502" t="s">
        <v>22</v>
      </c>
      <c r="F20" s="26"/>
      <c r="G20" s="8" t="s">
        <v>59</v>
      </c>
      <c r="H20" s="9">
        <v>-22.2</v>
      </c>
      <c r="I20" s="46" t="s">
        <v>60</v>
      </c>
      <c r="J20" s="8" t="s">
        <v>59</v>
      </c>
      <c r="K20" s="9">
        <v>-54.6</v>
      </c>
      <c r="L20" s="46" t="s">
        <v>60</v>
      </c>
      <c r="M20" s="8" t="s">
        <v>59</v>
      </c>
      <c r="N20" s="9">
        <v>-71.7</v>
      </c>
      <c r="O20" s="9" t="s">
        <v>60</v>
      </c>
      <c r="P20" s="8" t="s">
        <v>59</v>
      </c>
      <c r="Q20" s="9">
        <v>-16</v>
      </c>
      <c r="R20" s="9" t="s">
        <v>60</v>
      </c>
      <c r="S20" s="123" t="s">
        <v>59</v>
      </c>
      <c r="T20" s="9">
        <f>'P3'!D20</f>
        <v>-41.8</v>
      </c>
      <c r="U20" s="65" t="s">
        <v>60</v>
      </c>
      <c r="V20" s="9" t="s">
        <v>223</v>
      </c>
      <c r="W20" s="9">
        <v>-9.5</v>
      </c>
      <c r="X20" s="46" t="s">
        <v>224</v>
      </c>
    </row>
    <row r="21" spans="2:24" ht="18" customHeight="1">
      <c r="B21" s="14"/>
      <c r="C21" s="28"/>
      <c r="D21" s="28"/>
      <c r="E21" s="60"/>
      <c r="F21" s="60"/>
      <c r="G21" s="10" t="s">
        <v>58</v>
      </c>
      <c r="H21" s="11">
        <v>0.7</v>
      </c>
      <c r="I21" s="51" t="s">
        <v>57</v>
      </c>
      <c r="J21" s="10" t="s">
        <v>58</v>
      </c>
      <c r="K21" s="11">
        <v>-25.3</v>
      </c>
      <c r="L21" s="51" t="s">
        <v>57</v>
      </c>
      <c r="M21" s="10" t="s">
        <v>58</v>
      </c>
      <c r="N21" s="11">
        <v>-53.6</v>
      </c>
      <c r="O21" s="11" t="s">
        <v>57</v>
      </c>
      <c r="P21" s="10" t="s">
        <v>58</v>
      </c>
      <c r="Q21" s="11">
        <v>-70.2</v>
      </c>
      <c r="R21" s="11" t="s">
        <v>57</v>
      </c>
      <c r="S21" s="89" t="s">
        <v>58</v>
      </c>
      <c r="T21" s="11">
        <v>-40.1</v>
      </c>
      <c r="U21" s="90" t="s">
        <v>57</v>
      </c>
      <c r="V21" s="11"/>
      <c r="W21" s="11"/>
      <c r="X21" s="51"/>
    </row>
    <row r="22" spans="2:24" ht="18" customHeight="1">
      <c r="B22" s="14"/>
      <c r="C22" s="24" t="s">
        <v>43</v>
      </c>
      <c r="D22" s="24"/>
      <c r="E22" s="26" t="s">
        <v>66</v>
      </c>
      <c r="F22" s="26"/>
      <c r="G22" s="5"/>
      <c r="H22" s="6">
        <v>-37.4</v>
      </c>
      <c r="I22" s="48"/>
      <c r="J22" s="5"/>
      <c r="K22" s="6">
        <v>-77.8</v>
      </c>
      <c r="L22" s="48"/>
      <c r="M22" s="5"/>
      <c r="N22" s="6">
        <v>-67.9</v>
      </c>
      <c r="O22" s="6"/>
      <c r="P22" s="5"/>
      <c r="Q22" s="6">
        <v>-61.1</v>
      </c>
      <c r="R22" s="6"/>
      <c r="S22" s="82"/>
      <c r="T22" s="6">
        <f>'P3'!C21</f>
        <v>-59.2</v>
      </c>
      <c r="U22" s="83"/>
      <c r="V22" s="6"/>
      <c r="W22" s="6">
        <v>-42.1</v>
      </c>
      <c r="X22" s="48"/>
    </row>
    <row r="23" spans="2:24" ht="18" customHeight="1">
      <c r="B23" s="14"/>
      <c r="C23" s="24"/>
      <c r="D23" s="53"/>
      <c r="E23" s="375"/>
      <c r="F23" s="375"/>
      <c r="G23" s="84" t="s">
        <v>58</v>
      </c>
      <c r="H23" s="85">
        <v>-21.6</v>
      </c>
      <c r="I23" s="86" t="s">
        <v>57</v>
      </c>
      <c r="J23" s="84" t="s">
        <v>58</v>
      </c>
      <c r="K23" s="85">
        <v>-26</v>
      </c>
      <c r="L23" s="86" t="s">
        <v>57</v>
      </c>
      <c r="M23" s="84" t="s">
        <v>58</v>
      </c>
      <c r="N23" s="85">
        <v>-74.1</v>
      </c>
      <c r="O23" s="85" t="s">
        <v>57</v>
      </c>
      <c r="P23" s="84" t="s">
        <v>58</v>
      </c>
      <c r="Q23" s="85">
        <v>-69.8</v>
      </c>
      <c r="R23" s="85" t="s">
        <v>57</v>
      </c>
      <c r="S23" s="87" t="s">
        <v>58</v>
      </c>
      <c r="T23" s="85">
        <v>-53.2</v>
      </c>
      <c r="U23" s="88" t="s">
        <v>57</v>
      </c>
      <c r="V23" s="85"/>
      <c r="W23" s="85"/>
      <c r="X23" s="86"/>
    </row>
    <row r="24" spans="2:24" ht="18" customHeight="1">
      <c r="B24" s="14"/>
      <c r="C24" s="24"/>
      <c r="D24" s="24"/>
      <c r="E24" s="502" t="s">
        <v>22</v>
      </c>
      <c r="F24" s="26"/>
      <c r="G24" s="8" t="s">
        <v>59</v>
      </c>
      <c r="H24" s="9">
        <v>-29.4</v>
      </c>
      <c r="I24" s="46" t="s">
        <v>60</v>
      </c>
      <c r="J24" s="8" t="s">
        <v>59</v>
      </c>
      <c r="K24" s="9">
        <v>-70.8</v>
      </c>
      <c r="L24" s="46" t="s">
        <v>60</v>
      </c>
      <c r="M24" s="8" t="s">
        <v>59</v>
      </c>
      <c r="N24" s="9">
        <v>-39</v>
      </c>
      <c r="O24" s="9" t="s">
        <v>60</v>
      </c>
      <c r="P24" s="8" t="s">
        <v>59</v>
      </c>
      <c r="Q24" s="9">
        <v>-36.3</v>
      </c>
      <c r="R24" s="9" t="s">
        <v>60</v>
      </c>
      <c r="S24" s="123" t="s">
        <v>59</v>
      </c>
      <c r="T24" s="9">
        <f>'P3'!D21</f>
        <v>-43.8</v>
      </c>
      <c r="U24" s="65" t="s">
        <v>60</v>
      </c>
      <c r="V24" s="9" t="s">
        <v>223</v>
      </c>
      <c r="W24" s="9">
        <v>-30.5</v>
      </c>
      <c r="X24" s="46" t="s">
        <v>224</v>
      </c>
    </row>
    <row r="25" spans="2:24" ht="18" customHeight="1">
      <c r="B25" s="14"/>
      <c r="C25" s="28"/>
      <c r="D25" s="28"/>
      <c r="E25" s="60"/>
      <c r="F25" s="60"/>
      <c r="G25" s="10" t="s">
        <v>58</v>
      </c>
      <c r="H25" s="11">
        <v>-23.5</v>
      </c>
      <c r="I25" s="51" t="s">
        <v>57</v>
      </c>
      <c r="J25" s="10" t="s">
        <v>58</v>
      </c>
      <c r="K25" s="11">
        <v>-18.4</v>
      </c>
      <c r="L25" s="51" t="s">
        <v>57</v>
      </c>
      <c r="M25" s="10" t="s">
        <v>58</v>
      </c>
      <c r="N25" s="11">
        <v>-42.5</v>
      </c>
      <c r="O25" s="11" t="s">
        <v>57</v>
      </c>
      <c r="P25" s="10" t="s">
        <v>58</v>
      </c>
      <c r="Q25" s="11">
        <v>-41.1</v>
      </c>
      <c r="R25" s="11" t="s">
        <v>57</v>
      </c>
      <c r="S25" s="89" t="s">
        <v>58</v>
      </c>
      <c r="T25" s="11">
        <v>-37.1</v>
      </c>
      <c r="U25" s="90" t="s">
        <v>57</v>
      </c>
      <c r="V25" s="11"/>
      <c r="W25" s="11"/>
      <c r="X25" s="51"/>
    </row>
    <row r="26" spans="2:24" ht="18" customHeight="1">
      <c r="B26" s="14"/>
      <c r="C26" s="396" t="s">
        <v>149</v>
      </c>
      <c r="D26" s="24"/>
      <c r="E26" s="26" t="s">
        <v>66</v>
      </c>
      <c r="F26" s="26"/>
      <c r="G26" s="5"/>
      <c r="H26" s="6">
        <v>-29.2</v>
      </c>
      <c r="I26" s="48"/>
      <c r="J26" s="5"/>
      <c r="K26" s="6">
        <v>-79.8</v>
      </c>
      <c r="L26" s="48"/>
      <c r="M26" s="5"/>
      <c r="N26" s="6">
        <v>-66.2</v>
      </c>
      <c r="O26" s="6"/>
      <c r="P26" s="5"/>
      <c r="Q26" s="6">
        <v>-52.6</v>
      </c>
      <c r="R26" s="6"/>
      <c r="S26" s="82"/>
      <c r="T26" s="6">
        <f>'P3'!C22</f>
        <v>-58.5</v>
      </c>
      <c r="U26" s="83"/>
      <c r="V26" s="6"/>
      <c r="W26" s="6">
        <v>-10</v>
      </c>
      <c r="X26" s="48"/>
    </row>
    <row r="27" spans="2:24" ht="18" customHeight="1">
      <c r="B27" s="14"/>
      <c r="C27" s="14"/>
      <c r="D27" s="114"/>
      <c r="E27" s="375"/>
      <c r="F27" s="375"/>
      <c r="G27" s="84" t="s">
        <v>58</v>
      </c>
      <c r="H27" s="85">
        <v>-14.4</v>
      </c>
      <c r="I27" s="86" t="s">
        <v>57</v>
      </c>
      <c r="J27" s="84" t="s">
        <v>58</v>
      </c>
      <c r="K27" s="85">
        <v>-28.4</v>
      </c>
      <c r="L27" s="86" t="s">
        <v>57</v>
      </c>
      <c r="M27" s="84" t="s">
        <v>58</v>
      </c>
      <c r="N27" s="85">
        <v>-66</v>
      </c>
      <c r="O27" s="85" t="s">
        <v>57</v>
      </c>
      <c r="P27" s="84" t="s">
        <v>58</v>
      </c>
      <c r="Q27" s="85">
        <v>-55.7</v>
      </c>
      <c r="R27" s="85" t="s">
        <v>57</v>
      </c>
      <c r="S27" s="87" t="s">
        <v>58</v>
      </c>
      <c r="T27" s="85">
        <v>-36.7</v>
      </c>
      <c r="U27" s="88" t="s">
        <v>57</v>
      </c>
      <c r="V27" s="85"/>
      <c r="W27" s="85"/>
      <c r="X27" s="86"/>
    </row>
    <row r="28" spans="2:24" ht="18" customHeight="1">
      <c r="B28" s="14"/>
      <c r="C28" s="14"/>
      <c r="D28" s="14"/>
      <c r="E28" s="502" t="s">
        <v>22</v>
      </c>
      <c r="F28" s="26"/>
      <c r="G28" s="8" t="s">
        <v>59</v>
      </c>
      <c r="H28" s="9">
        <v>-26.7</v>
      </c>
      <c r="I28" s="46" t="s">
        <v>60</v>
      </c>
      <c r="J28" s="8" t="s">
        <v>59</v>
      </c>
      <c r="K28" s="9">
        <v>-73.9</v>
      </c>
      <c r="L28" s="46" t="s">
        <v>60</v>
      </c>
      <c r="M28" s="8" t="s">
        <v>59</v>
      </c>
      <c r="N28" s="9">
        <v>-17.6</v>
      </c>
      <c r="O28" s="9" t="s">
        <v>60</v>
      </c>
      <c r="P28" s="8" t="s">
        <v>59</v>
      </c>
      <c r="Q28" s="9">
        <v>-12.6</v>
      </c>
      <c r="R28" s="9" t="s">
        <v>60</v>
      </c>
      <c r="S28" s="123" t="s">
        <v>59</v>
      </c>
      <c r="T28" s="9">
        <f>'P3'!D22</f>
        <v>-27</v>
      </c>
      <c r="U28" s="65" t="s">
        <v>60</v>
      </c>
      <c r="V28" s="9" t="s">
        <v>223</v>
      </c>
      <c r="W28" s="9">
        <v>2.9</v>
      </c>
      <c r="X28" s="46" t="s">
        <v>224</v>
      </c>
    </row>
    <row r="29" spans="2:24" ht="18" customHeight="1" thickBot="1">
      <c r="B29" s="17"/>
      <c r="C29" s="17"/>
      <c r="D29" s="17"/>
      <c r="E29" s="60"/>
      <c r="F29" s="60"/>
      <c r="G29" s="10" t="s">
        <v>58</v>
      </c>
      <c r="H29" s="11">
        <v>-8.6</v>
      </c>
      <c r="I29" s="51" t="s">
        <v>57</v>
      </c>
      <c r="J29" s="10" t="s">
        <v>58</v>
      </c>
      <c r="K29" s="11">
        <v>-10.7</v>
      </c>
      <c r="L29" s="51" t="s">
        <v>57</v>
      </c>
      <c r="M29" s="10" t="s">
        <v>58</v>
      </c>
      <c r="N29" s="11">
        <v>-30</v>
      </c>
      <c r="O29" s="11" t="s">
        <v>57</v>
      </c>
      <c r="P29" s="10" t="s">
        <v>58</v>
      </c>
      <c r="Q29" s="11">
        <v>-21.1</v>
      </c>
      <c r="R29" s="11" t="s">
        <v>57</v>
      </c>
      <c r="S29" s="102" t="s">
        <v>58</v>
      </c>
      <c r="T29" s="103">
        <v>-17.8</v>
      </c>
      <c r="U29" s="104" t="s">
        <v>57</v>
      </c>
      <c r="V29" s="11"/>
      <c r="W29" s="11"/>
      <c r="X29" s="51"/>
    </row>
    <row r="30" spans="2:12" ht="7.5" customHeight="1" thickTop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ht="13.5">
      <c r="B31" s="3"/>
      <c r="C31" s="33" t="s">
        <v>44</v>
      </c>
      <c r="D31" s="33"/>
      <c r="E31" s="3"/>
      <c r="F31" s="3"/>
      <c r="G31" s="3"/>
      <c r="H31" s="3"/>
      <c r="I31" s="3"/>
      <c r="J31" s="3"/>
      <c r="K31" s="3"/>
      <c r="L31" s="3"/>
    </row>
    <row r="32" spans="2:12" ht="13.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ht="14.25">
      <c r="B33" s="3"/>
      <c r="C33" s="3"/>
      <c r="D33" s="3"/>
      <c r="E33" s="3"/>
      <c r="F33" s="3"/>
      <c r="G33" s="4" t="s">
        <v>56</v>
      </c>
      <c r="H33" s="3"/>
      <c r="I33" s="3"/>
      <c r="J33" s="3"/>
      <c r="K33" s="3"/>
      <c r="L33" s="3"/>
    </row>
    <row r="34" spans="2:12" ht="8.2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8" ht="18" customHeight="1" thickBot="1">
      <c r="B35" s="58"/>
      <c r="C35" s="59"/>
      <c r="D35" s="58"/>
      <c r="E35" s="640" t="s">
        <v>45</v>
      </c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2"/>
      <c r="Q35" s="642"/>
      <c r="R35" s="643"/>
    </row>
    <row r="36" spans="2:18" ht="18" customHeight="1" thickTop="1">
      <c r="B36" s="14"/>
      <c r="C36" s="16"/>
      <c r="D36" s="58"/>
      <c r="E36" s="52" t="str">
        <f>H4</f>
        <v>2020年</v>
      </c>
      <c r="F36" s="29"/>
      <c r="G36" s="32"/>
      <c r="H36" s="52">
        <f>K4</f>
      </c>
      <c r="I36" s="29"/>
      <c r="J36" s="32"/>
      <c r="K36" s="52">
        <f>N4</f>
      </c>
      <c r="L36" s="29"/>
      <c r="M36" s="32"/>
      <c r="N36" s="52">
        <f>Q4</f>
      </c>
      <c r="O36" s="216"/>
      <c r="P36" s="69"/>
      <c r="Q36" s="70" t="str">
        <f>T4</f>
        <v>2021年</v>
      </c>
      <c r="R36" s="71"/>
    </row>
    <row r="37" spans="2:18" ht="18" customHeight="1">
      <c r="B37" s="17"/>
      <c r="C37" s="23"/>
      <c r="D37" s="17"/>
      <c r="E37" s="60" t="str">
        <f>H5</f>
        <v>1～3月期</v>
      </c>
      <c r="F37" s="30"/>
      <c r="G37" s="28"/>
      <c r="H37" s="60" t="str">
        <f>K5</f>
        <v>4～6月期</v>
      </c>
      <c r="I37" s="30"/>
      <c r="J37" s="28"/>
      <c r="K37" s="60" t="str">
        <f>N5</f>
        <v>7～9月期</v>
      </c>
      <c r="L37" s="30"/>
      <c r="M37" s="28"/>
      <c r="N37" s="60" t="str">
        <f>Q5</f>
        <v>10～12月期</v>
      </c>
      <c r="O37" s="73"/>
      <c r="P37" s="72"/>
      <c r="Q37" s="60" t="str">
        <f>T5</f>
        <v>1～3月期</v>
      </c>
      <c r="R37" s="73"/>
    </row>
    <row r="38" spans="2:18" ht="18" customHeight="1">
      <c r="B38" s="58" t="s">
        <v>131</v>
      </c>
      <c r="C38" s="68"/>
      <c r="D38" s="208"/>
      <c r="E38" s="55">
        <v>-34.3</v>
      </c>
      <c r="F38" s="31"/>
      <c r="G38" s="208"/>
      <c r="H38" s="55">
        <v>-70.2</v>
      </c>
      <c r="I38" s="31"/>
      <c r="J38" s="54"/>
      <c r="K38" s="60">
        <v>-63.6</v>
      </c>
      <c r="L38" s="31"/>
      <c r="M38" s="54"/>
      <c r="N38" s="60">
        <v>-46.3</v>
      </c>
      <c r="O38" s="210"/>
      <c r="P38" s="79"/>
      <c r="Q38" s="60">
        <f>'P3'!E10</f>
        <v>-50.4</v>
      </c>
      <c r="R38" s="137"/>
    </row>
    <row r="39" spans="2:18" ht="18" customHeight="1">
      <c r="B39" s="14"/>
      <c r="C39" s="56" t="s">
        <v>109</v>
      </c>
      <c r="D39" s="56"/>
      <c r="E39" s="75">
        <v>-42.2</v>
      </c>
      <c r="F39" s="76"/>
      <c r="G39" s="56"/>
      <c r="H39" s="75">
        <v>-74.1</v>
      </c>
      <c r="I39" s="76"/>
      <c r="J39" s="56"/>
      <c r="K39" s="75">
        <v>-77.4</v>
      </c>
      <c r="L39" s="76"/>
      <c r="M39" s="56"/>
      <c r="N39" s="75">
        <v>-48.7</v>
      </c>
      <c r="O39" s="211"/>
      <c r="P39" s="134"/>
      <c r="Q39" s="75">
        <f>'P3'!E18</f>
        <v>-45.5</v>
      </c>
      <c r="R39" s="138"/>
    </row>
    <row r="40" spans="2:18" ht="18" customHeight="1">
      <c r="B40" s="14"/>
      <c r="C40" s="53" t="s">
        <v>110</v>
      </c>
      <c r="D40" s="53"/>
      <c r="E40" s="112">
        <v>2.1</v>
      </c>
      <c r="F40" s="113"/>
      <c r="G40" s="53"/>
      <c r="H40" s="112">
        <v>-29.1</v>
      </c>
      <c r="I40" s="113"/>
      <c r="J40" s="111"/>
      <c r="K40" s="112">
        <v>-16.7</v>
      </c>
      <c r="L40" s="113"/>
      <c r="M40" s="111"/>
      <c r="N40" s="112">
        <v>-17</v>
      </c>
      <c r="O40" s="212"/>
      <c r="P40" s="135"/>
      <c r="Q40" s="112">
        <f>'P3'!E19</f>
        <v>-10.6</v>
      </c>
      <c r="R40" s="139"/>
    </row>
    <row r="41" spans="2:18" ht="18" customHeight="1">
      <c r="B41" s="14"/>
      <c r="C41" s="53" t="s">
        <v>111</v>
      </c>
      <c r="D41" s="53"/>
      <c r="E41" s="112">
        <v>-41.8</v>
      </c>
      <c r="F41" s="113"/>
      <c r="G41" s="53"/>
      <c r="H41" s="112">
        <v>-66.7</v>
      </c>
      <c r="I41" s="113"/>
      <c r="J41" s="111"/>
      <c r="K41" s="112">
        <v>-80.6</v>
      </c>
      <c r="L41" s="113"/>
      <c r="M41" s="111"/>
      <c r="N41" s="112">
        <v>-70</v>
      </c>
      <c r="O41" s="212"/>
      <c r="P41" s="135"/>
      <c r="Q41" s="112">
        <f>'P3'!E20</f>
        <v>-71</v>
      </c>
      <c r="R41" s="139"/>
    </row>
    <row r="42" spans="2:18" ht="18" customHeight="1">
      <c r="B42" s="14"/>
      <c r="C42" s="53" t="s">
        <v>112</v>
      </c>
      <c r="D42" s="53"/>
      <c r="E42" s="112">
        <v>-35.5</v>
      </c>
      <c r="F42" s="113"/>
      <c r="G42" s="53"/>
      <c r="H42" s="112">
        <v>-71.1</v>
      </c>
      <c r="I42" s="113"/>
      <c r="J42" s="111"/>
      <c r="K42" s="112">
        <v>-71.7</v>
      </c>
      <c r="L42" s="113"/>
      <c r="M42" s="111"/>
      <c r="N42" s="112">
        <v>-55</v>
      </c>
      <c r="O42" s="212"/>
      <c r="P42" s="135"/>
      <c r="Q42" s="112">
        <f>'P3'!E21</f>
        <v>-63.4</v>
      </c>
      <c r="R42" s="139"/>
    </row>
    <row r="43" spans="2:18" ht="18" customHeight="1" thickBot="1">
      <c r="B43" s="17"/>
      <c r="C43" s="378" t="s">
        <v>34</v>
      </c>
      <c r="D43" s="28"/>
      <c r="E43" s="132">
        <v>-37.4</v>
      </c>
      <c r="F43" s="133"/>
      <c r="G43" s="28"/>
      <c r="H43" s="132">
        <v>-80.9</v>
      </c>
      <c r="I43" s="133"/>
      <c r="J43" s="131"/>
      <c r="K43" s="132">
        <v>-59.9</v>
      </c>
      <c r="L43" s="133"/>
      <c r="M43" s="131"/>
      <c r="N43" s="132">
        <v>-44</v>
      </c>
      <c r="O43" s="213"/>
      <c r="P43" s="136"/>
      <c r="Q43" s="141">
        <f>'P3'!E22</f>
        <v>-55.9</v>
      </c>
      <c r="R43" s="140"/>
    </row>
    <row r="44" spans="7:11" ht="5.25" customHeight="1" thickTop="1">
      <c r="G44" s="38"/>
      <c r="H44" s="38"/>
      <c r="I44" s="38"/>
      <c r="J44" s="38"/>
      <c r="K44" s="38"/>
    </row>
  </sheetData>
  <sheetProtection/>
  <mergeCells count="4">
    <mergeCell ref="B1:X1"/>
    <mergeCell ref="V3:X3"/>
    <mergeCell ref="G3:U3"/>
    <mergeCell ref="E35:R35"/>
  </mergeCells>
  <printOptions/>
  <pageMargins left="0.41" right="0.19" top="0.59" bottom="1" header="0.512" footer="0.512"/>
  <pageSetup firstPageNumber="4" useFirstPageNumber="1" horizontalDpi="300" verticalDpi="300" orientation="portrait" paperSize="9" r:id="rId1"/>
  <headerFooter alignWithMargins="0">
    <oddFooter>&amp;C- 6 -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T24" sqref="T24"/>
    </sheetView>
  </sheetViews>
  <sheetFormatPr defaultColWidth="8.796875" defaultRowHeight="14.25"/>
  <cols>
    <col min="1" max="1" width="1.4921875" style="0" customWidth="1"/>
    <col min="2" max="2" width="13.8984375" style="0" customWidth="1"/>
    <col min="3" max="3" width="15.59765625" style="0" bestFit="1" customWidth="1"/>
    <col min="4" max="4" width="1.59765625" style="0" customWidth="1"/>
    <col min="5" max="5" width="7.5" style="0" customWidth="1"/>
    <col min="6" max="7" width="1.59765625" style="0" customWidth="1"/>
    <col min="8" max="8" width="7.5" style="0" customWidth="1"/>
    <col min="9" max="10" width="1.59765625" style="0" customWidth="1"/>
    <col min="11" max="11" width="7.5" style="0" customWidth="1"/>
    <col min="12" max="13" width="1.4921875" style="0" customWidth="1"/>
    <col min="14" max="14" width="7.5" style="0" customWidth="1"/>
    <col min="15" max="16" width="1.59765625" style="0" customWidth="1"/>
    <col min="17" max="17" width="7.5" style="0" customWidth="1"/>
    <col min="18" max="18" width="1.59765625" style="0" customWidth="1"/>
    <col min="19" max="19" width="1.4921875" style="0" customWidth="1"/>
    <col min="20" max="20" width="7.5" style="0" customWidth="1"/>
    <col min="21" max="21" width="1.59765625" style="0" customWidth="1"/>
    <col min="22" max="22" width="1" style="0" customWidth="1"/>
  </cols>
  <sheetData>
    <row r="1" spans="1:21" ht="14.25">
      <c r="A1" s="638" t="s">
        <v>113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</row>
    <row r="2" ht="6.75" customHeight="1"/>
    <row r="3" spans="1:21" ht="18" customHeight="1" thickBot="1">
      <c r="A3" s="1"/>
      <c r="B3" s="2"/>
      <c r="C3" s="50"/>
      <c r="D3" s="640" t="s">
        <v>36</v>
      </c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2"/>
      <c r="Q3" s="642"/>
      <c r="R3" s="643"/>
      <c r="S3" s="639" t="s">
        <v>37</v>
      </c>
      <c r="T3" s="640"/>
      <c r="U3" s="641"/>
    </row>
    <row r="4" spans="1:21" ht="18" customHeight="1" thickTop="1">
      <c r="A4" s="8"/>
      <c r="B4" s="9"/>
      <c r="C4" s="46"/>
      <c r="D4" s="32"/>
      <c r="E4" s="52" t="str">
        <f>'P6'!H4</f>
        <v>2020年</v>
      </c>
      <c r="F4" s="52"/>
      <c r="G4" s="32"/>
      <c r="H4" s="52">
        <f>'P6'!K4</f>
      </c>
      <c r="I4" s="52"/>
      <c r="J4" s="32"/>
      <c r="K4" s="52">
        <f>'P6'!N4</f>
      </c>
      <c r="L4" s="52"/>
      <c r="M4" s="32"/>
      <c r="N4" s="52">
        <f>'P6'!Q4</f>
      </c>
      <c r="O4" s="52"/>
      <c r="P4" s="69"/>
      <c r="Q4" s="70" t="str">
        <f>'P6'!T4</f>
        <v>2021年</v>
      </c>
      <c r="R4" s="71"/>
      <c r="S4" s="215"/>
      <c r="T4" s="52">
        <f>'P6'!W4</f>
      </c>
      <c r="U4" s="29"/>
    </row>
    <row r="5" spans="1:21" ht="18" customHeight="1">
      <c r="A5" s="10"/>
      <c r="B5" s="11"/>
      <c r="C5" s="51"/>
      <c r="D5" s="28"/>
      <c r="E5" s="60" t="str">
        <f>'P6'!H5</f>
        <v>1～3月期</v>
      </c>
      <c r="F5" s="60"/>
      <c r="G5" s="28"/>
      <c r="H5" s="60" t="str">
        <f>'P6'!K5</f>
        <v>4～6月期</v>
      </c>
      <c r="I5" s="60"/>
      <c r="J5" s="28"/>
      <c r="K5" s="60" t="str">
        <f>'P6'!N5</f>
        <v>7～9月期</v>
      </c>
      <c r="L5" s="60"/>
      <c r="M5" s="28"/>
      <c r="N5" s="60" t="str">
        <f>'P6'!Q5</f>
        <v>10～12月期</v>
      </c>
      <c r="O5" s="73"/>
      <c r="P5" s="60"/>
      <c r="Q5" s="60" t="str">
        <f>'P6'!T5</f>
        <v>1～3月期</v>
      </c>
      <c r="R5" s="73"/>
      <c r="S5" s="60"/>
      <c r="T5" s="60" t="str">
        <f>'P6'!W5</f>
        <v>4～6月期</v>
      </c>
      <c r="U5" s="30"/>
    </row>
    <row r="6" spans="1:21" ht="18" customHeight="1">
      <c r="A6" s="12" t="s">
        <v>134</v>
      </c>
      <c r="B6" s="13"/>
      <c r="C6" s="24" t="s">
        <v>35</v>
      </c>
      <c r="D6" s="5"/>
      <c r="E6" s="6">
        <v>-33.1</v>
      </c>
      <c r="F6" s="48"/>
      <c r="G6" s="5"/>
      <c r="H6" s="6">
        <v>-76.8</v>
      </c>
      <c r="I6" s="48"/>
      <c r="J6" s="5"/>
      <c r="K6" s="6">
        <v>-69.3</v>
      </c>
      <c r="L6" s="48"/>
      <c r="M6" s="5"/>
      <c r="N6" s="6">
        <v>-59.3</v>
      </c>
      <c r="O6" s="6"/>
      <c r="P6" s="82"/>
      <c r="Q6" s="6">
        <f>'P3'!F10</f>
        <v>-54.7</v>
      </c>
      <c r="R6" s="83"/>
      <c r="S6" s="6"/>
      <c r="T6" s="6">
        <f>'P3'!F11</f>
        <v>-19.9</v>
      </c>
      <c r="U6" s="48"/>
    </row>
    <row r="7" spans="1:21" ht="18" customHeight="1">
      <c r="A7" s="14"/>
      <c r="B7" s="16"/>
      <c r="C7" s="53"/>
      <c r="D7" s="84" t="s">
        <v>58</v>
      </c>
      <c r="E7" s="85">
        <v>-14.7</v>
      </c>
      <c r="F7" s="86" t="s">
        <v>57</v>
      </c>
      <c r="G7" s="84" t="s">
        <v>58</v>
      </c>
      <c r="H7" s="85">
        <v>-35.6</v>
      </c>
      <c r="I7" s="86" t="s">
        <v>57</v>
      </c>
      <c r="J7" s="84" t="s">
        <v>58</v>
      </c>
      <c r="K7" s="85">
        <v>-69.5</v>
      </c>
      <c r="L7" s="86" t="s">
        <v>57</v>
      </c>
      <c r="M7" s="84" t="s">
        <v>58</v>
      </c>
      <c r="N7" s="85">
        <v>-67</v>
      </c>
      <c r="O7" s="85" t="s">
        <v>57</v>
      </c>
      <c r="P7" s="87" t="s">
        <v>58</v>
      </c>
      <c r="Q7" s="85">
        <v>-40.4</v>
      </c>
      <c r="R7" s="88" t="s">
        <v>57</v>
      </c>
      <c r="S7" s="85"/>
      <c r="T7" s="85"/>
      <c r="U7" s="86"/>
    </row>
    <row r="8" spans="1:21" ht="18" customHeight="1">
      <c r="A8" s="14"/>
      <c r="B8" s="16"/>
      <c r="C8" s="57" t="s">
        <v>23</v>
      </c>
      <c r="D8" s="8" t="s">
        <v>59</v>
      </c>
      <c r="E8" s="9">
        <v>-24.7</v>
      </c>
      <c r="F8" s="46" t="s">
        <v>60</v>
      </c>
      <c r="G8" s="8" t="s">
        <v>59</v>
      </c>
      <c r="H8" s="9">
        <v>-63.9</v>
      </c>
      <c r="I8" s="46" t="s">
        <v>60</v>
      </c>
      <c r="J8" s="8" t="s">
        <v>59</v>
      </c>
      <c r="K8" s="9">
        <v>-26.3</v>
      </c>
      <c r="L8" s="46" t="s">
        <v>60</v>
      </c>
      <c r="M8" s="8" t="s">
        <v>59</v>
      </c>
      <c r="N8" s="9">
        <v>-18</v>
      </c>
      <c r="O8" s="9" t="s">
        <v>60</v>
      </c>
      <c r="P8" s="123" t="s">
        <v>59</v>
      </c>
      <c r="Q8" s="9">
        <f>'P3'!G10</f>
        <v>-27.7</v>
      </c>
      <c r="R8" s="65" t="s">
        <v>60</v>
      </c>
      <c r="S8" s="9" t="s">
        <v>59</v>
      </c>
      <c r="T8" s="9"/>
      <c r="U8" s="46" t="s">
        <v>60</v>
      </c>
    </row>
    <row r="9" spans="1:21" ht="18" customHeight="1">
      <c r="A9" s="14"/>
      <c r="B9" s="32" t="s">
        <v>40</v>
      </c>
      <c r="C9" s="24" t="s">
        <v>35</v>
      </c>
      <c r="D9" s="5"/>
      <c r="E9" s="6">
        <v>-38.8</v>
      </c>
      <c r="F9" s="48"/>
      <c r="G9" s="5"/>
      <c r="H9" s="6">
        <v>-81.1</v>
      </c>
      <c r="I9" s="48"/>
      <c r="J9" s="5"/>
      <c r="K9" s="6">
        <v>-74.4</v>
      </c>
      <c r="L9" s="48"/>
      <c r="M9" s="5"/>
      <c r="N9" s="6">
        <v>-58.4</v>
      </c>
      <c r="O9" s="6"/>
      <c r="P9" s="82"/>
      <c r="Q9" s="6">
        <f>'P3'!F18</f>
        <v>-42.9</v>
      </c>
      <c r="R9" s="83"/>
      <c r="S9" s="6"/>
      <c r="T9" s="6">
        <v>-17.6</v>
      </c>
      <c r="U9" s="48"/>
    </row>
    <row r="10" spans="1:21" ht="18" customHeight="1">
      <c r="A10" s="14"/>
      <c r="B10" s="24"/>
      <c r="C10" s="53"/>
      <c r="D10" s="84" t="s">
        <v>58</v>
      </c>
      <c r="E10" s="85">
        <v>-20.1</v>
      </c>
      <c r="F10" s="86" t="s">
        <v>57</v>
      </c>
      <c r="G10" s="84" t="s">
        <v>58</v>
      </c>
      <c r="H10" s="85">
        <v>-42.9</v>
      </c>
      <c r="I10" s="86" t="s">
        <v>57</v>
      </c>
      <c r="J10" s="84" t="s">
        <v>58</v>
      </c>
      <c r="K10" s="85">
        <v>-81.3</v>
      </c>
      <c r="L10" s="86" t="s">
        <v>57</v>
      </c>
      <c r="M10" s="84" t="s">
        <v>58</v>
      </c>
      <c r="N10" s="85">
        <v>-74.3</v>
      </c>
      <c r="O10" s="85" t="s">
        <v>57</v>
      </c>
      <c r="P10" s="87" t="s">
        <v>58</v>
      </c>
      <c r="Q10" s="85">
        <v>-49.2</v>
      </c>
      <c r="R10" s="88" t="s">
        <v>57</v>
      </c>
      <c r="S10" s="85"/>
      <c r="T10" s="85"/>
      <c r="U10" s="86"/>
    </row>
    <row r="11" spans="1:21" ht="18" customHeight="1">
      <c r="A11" s="14"/>
      <c r="B11" s="28"/>
      <c r="C11" s="57" t="s">
        <v>23</v>
      </c>
      <c r="D11" s="8" t="s">
        <v>59</v>
      </c>
      <c r="E11" s="9">
        <v>-28.5</v>
      </c>
      <c r="F11" s="46" t="s">
        <v>60</v>
      </c>
      <c r="G11" s="8" t="s">
        <v>59</v>
      </c>
      <c r="H11" s="9">
        <v>-68.2</v>
      </c>
      <c r="I11" s="46" t="s">
        <v>60</v>
      </c>
      <c r="J11" s="8" t="s">
        <v>59</v>
      </c>
      <c r="K11" s="9">
        <v>-34.4</v>
      </c>
      <c r="L11" s="46" t="s">
        <v>60</v>
      </c>
      <c r="M11" s="8" t="s">
        <v>59</v>
      </c>
      <c r="N11" s="9">
        <v>-19.2</v>
      </c>
      <c r="O11" s="9" t="s">
        <v>60</v>
      </c>
      <c r="P11" s="123" t="s">
        <v>59</v>
      </c>
      <c r="Q11" s="9">
        <f>'P3'!G18</f>
        <v>-14.3</v>
      </c>
      <c r="R11" s="65" t="s">
        <v>60</v>
      </c>
      <c r="S11" s="9" t="s">
        <v>59</v>
      </c>
      <c r="T11" s="9"/>
      <c r="U11" s="46" t="s">
        <v>60</v>
      </c>
    </row>
    <row r="12" spans="1:21" ht="18" customHeight="1">
      <c r="A12" s="14"/>
      <c r="B12" s="24" t="s">
        <v>41</v>
      </c>
      <c r="C12" s="24" t="s">
        <v>35</v>
      </c>
      <c r="D12" s="5"/>
      <c r="E12" s="6">
        <v>-4.2</v>
      </c>
      <c r="F12" s="48"/>
      <c r="G12" s="5"/>
      <c r="H12" s="6">
        <v>-40</v>
      </c>
      <c r="I12" s="48"/>
      <c r="J12" s="5"/>
      <c r="K12" s="6">
        <v>-29.2</v>
      </c>
      <c r="L12" s="48"/>
      <c r="M12" s="5"/>
      <c r="N12" s="6">
        <v>-31.9</v>
      </c>
      <c r="O12" s="6"/>
      <c r="P12" s="82"/>
      <c r="Q12" s="6">
        <f>'P3'!F19</f>
        <v>-32.6</v>
      </c>
      <c r="R12" s="83"/>
      <c r="S12" s="6"/>
      <c r="T12" s="6">
        <v>-21.7</v>
      </c>
      <c r="U12" s="48"/>
    </row>
    <row r="13" spans="1:21" ht="18" customHeight="1">
      <c r="A13" s="14"/>
      <c r="B13" s="24"/>
      <c r="C13" s="53"/>
      <c r="D13" s="84" t="s">
        <v>58</v>
      </c>
      <c r="E13" s="85">
        <v>-4.2</v>
      </c>
      <c r="F13" s="86" t="s">
        <v>57</v>
      </c>
      <c r="G13" s="84" t="s">
        <v>58</v>
      </c>
      <c r="H13" s="85">
        <v>-18.8</v>
      </c>
      <c r="I13" s="86" t="s">
        <v>57</v>
      </c>
      <c r="J13" s="84" t="s">
        <v>58</v>
      </c>
      <c r="K13" s="85">
        <v>-46</v>
      </c>
      <c r="L13" s="86" t="s">
        <v>57</v>
      </c>
      <c r="M13" s="84" t="s">
        <v>58</v>
      </c>
      <c r="N13" s="85">
        <v>-33.3</v>
      </c>
      <c r="O13" s="85" t="s">
        <v>57</v>
      </c>
      <c r="P13" s="87" t="s">
        <v>58</v>
      </c>
      <c r="Q13" s="85">
        <v>-23.4</v>
      </c>
      <c r="R13" s="88" t="s">
        <v>57</v>
      </c>
      <c r="S13" s="85"/>
      <c r="T13" s="85"/>
      <c r="U13" s="86"/>
    </row>
    <row r="14" spans="1:21" ht="18" customHeight="1">
      <c r="A14" s="14"/>
      <c r="B14" s="28"/>
      <c r="C14" s="57" t="s">
        <v>23</v>
      </c>
      <c r="D14" s="8" t="s">
        <v>59</v>
      </c>
      <c r="E14" s="9">
        <v>-9</v>
      </c>
      <c r="F14" s="46" t="s">
        <v>60</v>
      </c>
      <c r="G14" s="8" t="s">
        <v>59</v>
      </c>
      <c r="H14" s="9">
        <v>-9.4</v>
      </c>
      <c r="I14" s="46" t="s">
        <v>60</v>
      </c>
      <c r="J14" s="8" t="s">
        <v>59</v>
      </c>
      <c r="K14" s="9">
        <v>-0.7</v>
      </c>
      <c r="L14" s="46" t="s">
        <v>60</v>
      </c>
      <c r="M14" s="8" t="s">
        <v>59</v>
      </c>
      <c r="N14" s="9">
        <v>-11.8</v>
      </c>
      <c r="O14" s="9" t="s">
        <v>60</v>
      </c>
      <c r="P14" s="123" t="s">
        <v>59</v>
      </c>
      <c r="Q14" s="9">
        <f>'P3'!G19</f>
        <v>-21.8</v>
      </c>
      <c r="R14" s="65" t="s">
        <v>60</v>
      </c>
      <c r="S14" s="9" t="s">
        <v>59</v>
      </c>
      <c r="T14" s="9"/>
      <c r="U14" s="46" t="s">
        <v>60</v>
      </c>
    </row>
    <row r="15" spans="1:21" ht="18" customHeight="1">
      <c r="A15" s="14"/>
      <c r="B15" s="24" t="s">
        <v>42</v>
      </c>
      <c r="C15" s="24" t="s">
        <v>35</v>
      </c>
      <c r="D15" s="5"/>
      <c r="E15" s="6">
        <v>-41.8</v>
      </c>
      <c r="F15" s="48"/>
      <c r="G15" s="5"/>
      <c r="H15" s="6">
        <v>-70.1</v>
      </c>
      <c r="I15" s="48"/>
      <c r="J15" s="5"/>
      <c r="K15" s="6">
        <v>-80.7</v>
      </c>
      <c r="L15" s="48"/>
      <c r="M15" s="5"/>
      <c r="N15" s="6">
        <v>-66.7</v>
      </c>
      <c r="O15" s="6"/>
      <c r="P15" s="82"/>
      <c r="Q15" s="6">
        <f>'P3'!F20</f>
        <v>-67.8</v>
      </c>
      <c r="R15" s="83"/>
      <c r="S15" s="6"/>
      <c r="T15" s="6">
        <v>-9.7</v>
      </c>
      <c r="U15" s="48"/>
    </row>
    <row r="16" spans="1:21" ht="18" customHeight="1">
      <c r="A16" s="14"/>
      <c r="B16" s="24"/>
      <c r="C16" s="53"/>
      <c r="D16" s="84" t="s">
        <v>58</v>
      </c>
      <c r="E16" s="85">
        <v>3.4</v>
      </c>
      <c r="F16" s="86" t="s">
        <v>57</v>
      </c>
      <c r="G16" s="84" t="s">
        <v>58</v>
      </c>
      <c r="H16" s="85">
        <v>-41.8</v>
      </c>
      <c r="I16" s="86" t="s">
        <v>57</v>
      </c>
      <c r="J16" s="84" t="s">
        <v>58</v>
      </c>
      <c r="K16" s="85">
        <v>-63.4</v>
      </c>
      <c r="L16" s="86" t="s">
        <v>57</v>
      </c>
      <c r="M16" s="84" t="s">
        <v>58</v>
      </c>
      <c r="N16" s="85">
        <v>-87.1</v>
      </c>
      <c r="O16" s="85" t="s">
        <v>57</v>
      </c>
      <c r="P16" s="87" t="s">
        <v>58</v>
      </c>
      <c r="Q16" s="85">
        <v>-43.3</v>
      </c>
      <c r="R16" s="88" t="s">
        <v>57</v>
      </c>
      <c r="S16" s="85"/>
      <c r="T16" s="85"/>
      <c r="U16" s="86"/>
    </row>
    <row r="17" spans="1:21" ht="18" customHeight="1">
      <c r="A17" s="14"/>
      <c r="B17" s="28"/>
      <c r="C17" s="57" t="s">
        <v>23</v>
      </c>
      <c r="D17" s="8" t="s">
        <v>59</v>
      </c>
      <c r="E17" s="9">
        <v>-27</v>
      </c>
      <c r="F17" s="46" t="s">
        <v>60</v>
      </c>
      <c r="G17" s="8" t="s">
        <v>59</v>
      </c>
      <c r="H17" s="9">
        <v>-43.6</v>
      </c>
      <c r="I17" s="46" t="s">
        <v>60</v>
      </c>
      <c r="J17" s="8" t="s">
        <v>59</v>
      </c>
      <c r="K17" s="9">
        <v>-77.9</v>
      </c>
      <c r="L17" s="46" t="s">
        <v>60</v>
      </c>
      <c r="M17" s="8" t="s">
        <v>59</v>
      </c>
      <c r="N17" s="9">
        <v>-34.6</v>
      </c>
      <c r="O17" s="9" t="s">
        <v>60</v>
      </c>
      <c r="P17" s="123" t="s">
        <v>59</v>
      </c>
      <c r="Q17" s="9">
        <f>'P3'!G20</f>
        <v>-33.2</v>
      </c>
      <c r="R17" s="65" t="s">
        <v>60</v>
      </c>
      <c r="S17" s="9" t="s">
        <v>59</v>
      </c>
      <c r="T17" s="9"/>
      <c r="U17" s="46" t="s">
        <v>60</v>
      </c>
    </row>
    <row r="18" spans="1:21" ht="18" customHeight="1">
      <c r="A18" s="14"/>
      <c r="B18" s="24" t="s">
        <v>43</v>
      </c>
      <c r="C18" s="24" t="s">
        <v>35</v>
      </c>
      <c r="D18" s="5"/>
      <c r="E18" s="6">
        <v>-39.6</v>
      </c>
      <c r="F18" s="48"/>
      <c r="G18" s="5"/>
      <c r="H18" s="6">
        <v>-81.9</v>
      </c>
      <c r="I18" s="48"/>
      <c r="J18" s="5"/>
      <c r="K18" s="6">
        <v>-77</v>
      </c>
      <c r="L18" s="48"/>
      <c r="M18" s="5"/>
      <c r="N18" s="6">
        <v>-66.1</v>
      </c>
      <c r="O18" s="6"/>
      <c r="P18" s="82"/>
      <c r="Q18" s="6">
        <f>'P3'!F21</f>
        <v>-60.7</v>
      </c>
      <c r="R18" s="83"/>
      <c r="S18" s="6"/>
      <c r="T18" s="6">
        <v>-45.5</v>
      </c>
      <c r="U18" s="48"/>
    </row>
    <row r="19" spans="1:21" ht="18" customHeight="1">
      <c r="A19" s="14"/>
      <c r="B19" s="24"/>
      <c r="C19" s="53"/>
      <c r="D19" s="84" t="s">
        <v>58</v>
      </c>
      <c r="E19" s="85">
        <v>-24.7</v>
      </c>
      <c r="F19" s="86" t="s">
        <v>57</v>
      </c>
      <c r="G19" s="84" t="s">
        <v>58</v>
      </c>
      <c r="H19" s="85">
        <v>-43.3</v>
      </c>
      <c r="I19" s="86" t="s">
        <v>57</v>
      </c>
      <c r="J19" s="84" t="s">
        <v>58</v>
      </c>
      <c r="K19" s="85">
        <v>-74.7</v>
      </c>
      <c r="L19" s="86" t="s">
        <v>57</v>
      </c>
      <c r="M19" s="84" t="s">
        <v>58</v>
      </c>
      <c r="N19" s="85">
        <v>-74.3</v>
      </c>
      <c r="O19" s="85" t="s">
        <v>57</v>
      </c>
      <c r="P19" s="87" t="s">
        <v>58</v>
      </c>
      <c r="Q19" s="85">
        <v>-51.2</v>
      </c>
      <c r="R19" s="88" t="s">
        <v>57</v>
      </c>
      <c r="S19" s="85"/>
      <c r="T19" s="85"/>
      <c r="U19" s="86"/>
    </row>
    <row r="20" spans="1:21" ht="18" customHeight="1">
      <c r="A20" s="14"/>
      <c r="B20" s="28"/>
      <c r="C20" s="57" t="s">
        <v>23</v>
      </c>
      <c r="D20" s="8" t="s">
        <v>59</v>
      </c>
      <c r="E20" s="9">
        <v>-24.1</v>
      </c>
      <c r="F20" s="46" t="s">
        <v>60</v>
      </c>
      <c r="G20" s="8" t="s">
        <v>59</v>
      </c>
      <c r="H20" s="9">
        <v>-71</v>
      </c>
      <c r="I20" s="46" t="s">
        <v>60</v>
      </c>
      <c r="J20" s="8" t="s">
        <v>59</v>
      </c>
      <c r="K20" s="9">
        <v>-32</v>
      </c>
      <c r="L20" s="46" t="s">
        <v>60</v>
      </c>
      <c r="M20" s="8" t="s">
        <v>59</v>
      </c>
      <c r="N20" s="9">
        <v>-35.8</v>
      </c>
      <c r="O20" s="9" t="s">
        <v>60</v>
      </c>
      <c r="P20" s="123" t="s">
        <v>59</v>
      </c>
      <c r="Q20" s="9">
        <f>'P3'!G21</f>
        <v>-43.1</v>
      </c>
      <c r="R20" s="65" t="s">
        <v>60</v>
      </c>
      <c r="S20" s="9" t="s">
        <v>59</v>
      </c>
      <c r="T20" s="9"/>
      <c r="U20" s="46" t="s">
        <v>60</v>
      </c>
    </row>
    <row r="21" spans="1:21" ht="18" customHeight="1">
      <c r="A21" s="14"/>
      <c r="B21" s="379" t="s">
        <v>133</v>
      </c>
      <c r="C21" s="24" t="s">
        <v>35</v>
      </c>
      <c r="D21" s="5"/>
      <c r="E21" s="6">
        <v>-32.4</v>
      </c>
      <c r="F21" s="48"/>
      <c r="G21" s="5"/>
      <c r="H21" s="6">
        <v>-84.7</v>
      </c>
      <c r="I21" s="48"/>
      <c r="J21" s="5"/>
      <c r="K21" s="6">
        <v>-71.9</v>
      </c>
      <c r="L21" s="48"/>
      <c r="M21" s="5"/>
      <c r="N21" s="6">
        <v>-63.9</v>
      </c>
      <c r="O21" s="6"/>
      <c r="P21" s="82"/>
      <c r="Q21" s="6">
        <f>'P3'!F22</f>
        <v>-65.6</v>
      </c>
      <c r="R21" s="83"/>
      <c r="S21" s="6"/>
      <c r="T21" s="6">
        <v>-9.1</v>
      </c>
      <c r="U21" s="48"/>
    </row>
    <row r="22" spans="1:21" ht="18" customHeight="1">
      <c r="A22" s="14"/>
      <c r="B22" s="14"/>
      <c r="C22" s="53"/>
      <c r="D22" s="84" t="s">
        <v>58</v>
      </c>
      <c r="E22" s="85">
        <v>-11.9</v>
      </c>
      <c r="F22" s="86" t="s">
        <v>57</v>
      </c>
      <c r="G22" s="84" t="s">
        <v>58</v>
      </c>
      <c r="H22" s="85">
        <v>-29.7</v>
      </c>
      <c r="I22" s="86" t="s">
        <v>57</v>
      </c>
      <c r="J22" s="84" t="s">
        <v>58</v>
      </c>
      <c r="K22" s="85">
        <v>-66</v>
      </c>
      <c r="L22" s="86" t="s">
        <v>57</v>
      </c>
      <c r="M22" s="84" t="s">
        <v>58</v>
      </c>
      <c r="N22" s="85">
        <v>-63.4</v>
      </c>
      <c r="O22" s="85" t="s">
        <v>57</v>
      </c>
      <c r="P22" s="87" t="s">
        <v>58</v>
      </c>
      <c r="Q22" s="85">
        <v>-31.9</v>
      </c>
      <c r="R22" s="88" t="s">
        <v>57</v>
      </c>
      <c r="S22" s="85"/>
      <c r="T22" s="85"/>
      <c r="U22" s="86"/>
    </row>
    <row r="23" spans="1:21" ht="18" customHeight="1" thickBot="1">
      <c r="A23" s="19"/>
      <c r="B23" s="17"/>
      <c r="C23" s="57" t="s">
        <v>23</v>
      </c>
      <c r="D23" s="10" t="s">
        <v>59</v>
      </c>
      <c r="E23" s="11">
        <v>-27.5</v>
      </c>
      <c r="F23" s="51" t="s">
        <v>60</v>
      </c>
      <c r="G23" s="10" t="s">
        <v>59</v>
      </c>
      <c r="H23" s="11">
        <v>-79.6</v>
      </c>
      <c r="I23" s="51" t="s">
        <v>60</v>
      </c>
      <c r="J23" s="10" t="s">
        <v>59</v>
      </c>
      <c r="K23" s="11">
        <v>-13.1</v>
      </c>
      <c r="L23" s="51" t="s">
        <v>60</v>
      </c>
      <c r="M23" s="10" t="s">
        <v>59</v>
      </c>
      <c r="N23" s="11">
        <v>-5.2</v>
      </c>
      <c r="O23" s="11" t="s">
        <v>60</v>
      </c>
      <c r="P23" s="102" t="s">
        <v>59</v>
      </c>
      <c r="Q23" s="103">
        <f>'P3'!G22</f>
        <v>-33.3</v>
      </c>
      <c r="R23" s="104" t="s">
        <v>60</v>
      </c>
      <c r="S23" s="11" t="s">
        <v>59</v>
      </c>
      <c r="T23" s="11"/>
      <c r="U23" s="51" t="s">
        <v>60</v>
      </c>
    </row>
    <row r="24" spans="2:21" ht="13.5" customHeight="1" thickTop="1">
      <c r="B24" s="33"/>
      <c r="C24" s="26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18" customHeight="1">
      <c r="A25" s="16"/>
      <c r="B25" s="33" t="s">
        <v>44</v>
      </c>
      <c r="C25" s="26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4:8" ht="17.25" customHeight="1">
      <c r="D26" s="38"/>
      <c r="E26" s="38"/>
      <c r="F26" s="38"/>
      <c r="G26" s="38"/>
      <c r="H26" s="38"/>
    </row>
    <row r="27" ht="14.25">
      <c r="E27" s="4" t="s">
        <v>53</v>
      </c>
    </row>
    <row r="28" spans="1:21" ht="18.75" customHeight="1" thickBot="1">
      <c r="A28" s="34"/>
      <c r="B28" s="35"/>
      <c r="C28" s="35"/>
      <c r="D28" s="646" t="s">
        <v>36</v>
      </c>
      <c r="E28" s="642"/>
      <c r="F28" s="642"/>
      <c r="G28" s="642"/>
      <c r="H28" s="642"/>
      <c r="I28" s="642"/>
      <c r="J28" s="642"/>
      <c r="K28" s="642"/>
      <c r="L28" s="642"/>
      <c r="M28" s="642"/>
      <c r="N28" s="642"/>
      <c r="O28" s="642"/>
      <c r="P28" s="642"/>
      <c r="Q28" s="642"/>
      <c r="R28" s="643"/>
      <c r="S28" s="639" t="s">
        <v>37</v>
      </c>
      <c r="T28" s="640"/>
      <c r="U28" s="641"/>
    </row>
    <row r="29" spans="1:21" ht="14.25" thickTop="1">
      <c r="A29" s="37"/>
      <c r="B29" s="38"/>
      <c r="C29" s="38"/>
      <c r="D29" s="32"/>
      <c r="E29" s="52" t="str">
        <f>'P6'!H4</f>
        <v>2020年</v>
      </c>
      <c r="F29" s="52"/>
      <c r="G29" s="32"/>
      <c r="H29" s="52">
        <f>'P6'!K4</f>
      </c>
      <c r="I29" s="52"/>
      <c r="J29" s="32"/>
      <c r="K29" s="52">
        <f>'P6'!N4</f>
      </c>
      <c r="L29" s="52"/>
      <c r="M29" s="32"/>
      <c r="N29" s="52">
        <f>'P6'!Q4</f>
      </c>
      <c r="O29" s="216"/>
      <c r="P29" s="69"/>
      <c r="Q29" s="70" t="str">
        <f>'P6'!T4</f>
        <v>2021年</v>
      </c>
      <c r="R29" s="71"/>
      <c r="S29" s="215"/>
      <c r="T29" s="52">
        <f>'P6'!W4</f>
      </c>
      <c r="U29" s="29"/>
    </row>
    <row r="30" spans="1:21" ht="13.5">
      <c r="A30" s="39"/>
      <c r="B30" s="40"/>
      <c r="C30" s="40"/>
      <c r="D30" s="28"/>
      <c r="E30" s="60" t="str">
        <f>'P6'!H5</f>
        <v>1～3月期</v>
      </c>
      <c r="F30" s="30"/>
      <c r="G30" s="28"/>
      <c r="H30" s="60" t="str">
        <f>'P6'!K5</f>
        <v>4～6月期</v>
      </c>
      <c r="I30" s="60"/>
      <c r="J30" s="28"/>
      <c r="K30" s="60" t="str">
        <f>'P6'!N5</f>
        <v>7～9月期</v>
      </c>
      <c r="L30" s="60"/>
      <c r="M30" s="28"/>
      <c r="N30" s="60" t="str">
        <f>'P6'!Q5</f>
        <v>10～12月期</v>
      </c>
      <c r="O30" s="73"/>
      <c r="P30" s="60"/>
      <c r="Q30" s="60" t="str">
        <f>'P6'!T5</f>
        <v>1～3月期</v>
      </c>
      <c r="R30" s="73"/>
      <c r="S30" s="60"/>
      <c r="T30" s="60" t="str">
        <f>'P6'!W5</f>
        <v>4～6月期</v>
      </c>
      <c r="U30" s="30"/>
    </row>
    <row r="31" spans="1:21" ht="16.5" customHeight="1">
      <c r="A31" s="646" t="s">
        <v>71</v>
      </c>
      <c r="B31" s="643"/>
      <c r="C31" s="24" t="s">
        <v>35</v>
      </c>
      <c r="D31" s="5"/>
      <c r="E31" s="124">
        <v>-46.3</v>
      </c>
      <c r="F31" s="48"/>
      <c r="G31" s="5"/>
      <c r="H31" s="124">
        <v>-84.2</v>
      </c>
      <c r="I31" s="48"/>
      <c r="J31" s="5"/>
      <c r="K31" s="124">
        <v>-73.5</v>
      </c>
      <c r="L31" s="48"/>
      <c r="M31" s="5"/>
      <c r="N31" s="124">
        <v>-53.3</v>
      </c>
      <c r="O31" s="6"/>
      <c r="P31" s="82"/>
      <c r="Q31" s="124">
        <v>-42.9</v>
      </c>
      <c r="R31" s="83"/>
      <c r="S31" s="6"/>
      <c r="T31" s="124">
        <v>-17.6</v>
      </c>
      <c r="U31" s="48"/>
    </row>
    <row r="32" spans="1:21" ht="23.25" customHeight="1">
      <c r="A32" s="644" t="s">
        <v>72</v>
      </c>
      <c r="B32" s="645"/>
      <c r="C32" s="53"/>
      <c r="D32" s="84" t="s">
        <v>58</v>
      </c>
      <c r="E32" s="125">
        <v>-22.7</v>
      </c>
      <c r="F32" s="86" t="s">
        <v>57</v>
      </c>
      <c r="G32" s="84" t="s">
        <v>58</v>
      </c>
      <c r="H32" s="125">
        <v>-45.1</v>
      </c>
      <c r="I32" s="86" t="s">
        <v>57</v>
      </c>
      <c r="J32" s="84" t="s">
        <v>58</v>
      </c>
      <c r="K32" s="125">
        <v>-77.9</v>
      </c>
      <c r="L32" s="86" t="s">
        <v>57</v>
      </c>
      <c r="M32" s="84" t="s">
        <v>58</v>
      </c>
      <c r="N32" s="125">
        <v>-73.5</v>
      </c>
      <c r="O32" s="85" t="s">
        <v>57</v>
      </c>
      <c r="P32" s="87" t="s">
        <v>58</v>
      </c>
      <c r="Q32" s="125">
        <v>-47.8</v>
      </c>
      <c r="R32" s="88" t="s">
        <v>57</v>
      </c>
      <c r="S32" s="85"/>
      <c r="T32" s="125"/>
      <c r="U32" s="86"/>
    </row>
    <row r="33" spans="1:21" ht="16.5" customHeight="1">
      <c r="A33" s="17"/>
      <c r="B33" s="23"/>
      <c r="C33" s="57" t="s">
        <v>23</v>
      </c>
      <c r="D33" s="10" t="s">
        <v>59</v>
      </c>
      <c r="E33" s="126">
        <v>-28.9</v>
      </c>
      <c r="F33" s="51" t="s">
        <v>60</v>
      </c>
      <c r="G33" s="10" t="s">
        <v>59</v>
      </c>
      <c r="H33" s="126">
        <v>-70.8</v>
      </c>
      <c r="I33" s="51" t="s">
        <v>60</v>
      </c>
      <c r="J33" s="10" t="s">
        <v>59</v>
      </c>
      <c r="K33" s="126">
        <v>-34.6</v>
      </c>
      <c r="L33" s="51" t="s">
        <v>60</v>
      </c>
      <c r="M33" s="10" t="s">
        <v>59</v>
      </c>
      <c r="N33" s="126">
        <v>-18.1</v>
      </c>
      <c r="O33" s="11" t="s">
        <v>60</v>
      </c>
      <c r="P33" s="89" t="s">
        <v>59</v>
      </c>
      <c r="Q33" s="126">
        <v>-17.4</v>
      </c>
      <c r="R33" s="90" t="s">
        <v>60</v>
      </c>
      <c r="S33" s="11" t="s">
        <v>59</v>
      </c>
      <c r="T33" s="126"/>
      <c r="U33" s="51" t="s">
        <v>60</v>
      </c>
    </row>
    <row r="34" spans="1:21" ht="16.5" customHeight="1">
      <c r="A34" s="646" t="s">
        <v>73</v>
      </c>
      <c r="B34" s="643"/>
      <c r="C34" s="24" t="s">
        <v>35</v>
      </c>
      <c r="D34" s="5"/>
      <c r="E34" s="124">
        <v>-42.7</v>
      </c>
      <c r="F34" s="48"/>
      <c r="G34" s="5"/>
      <c r="H34" s="124">
        <v>-80.5</v>
      </c>
      <c r="I34" s="48"/>
      <c r="J34" s="5"/>
      <c r="K34" s="124">
        <v>-72.3</v>
      </c>
      <c r="L34" s="48"/>
      <c r="M34" s="5"/>
      <c r="N34" s="124">
        <v>-59.4</v>
      </c>
      <c r="O34" s="6"/>
      <c r="P34" s="82"/>
      <c r="Q34" s="124">
        <v>-58.9</v>
      </c>
      <c r="R34" s="83"/>
      <c r="S34" s="6"/>
      <c r="T34" s="124">
        <v>-42.2</v>
      </c>
      <c r="U34" s="48"/>
    </row>
    <row r="35" spans="1:21" ht="24" customHeight="1">
      <c r="A35" s="644" t="s">
        <v>74</v>
      </c>
      <c r="B35" s="645"/>
      <c r="C35" s="53"/>
      <c r="D35" s="84" t="s">
        <v>58</v>
      </c>
      <c r="E35" s="125">
        <v>-25</v>
      </c>
      <c r="F35" s="86" t="s">
        <v>57</v>
      </c>
      <c r="G35" s="84" t="s">
        <v>58</v>
      </c>
      <c r="H35" s="125">
        <v>-45.9</v>
      </c>
      <c r="I35" s="86" t="s">
        <v>57</v>
      </c>
      <c r="J35" s="84" t="s">
        <v>58</v>
      </c>
      <c r="K35" s="125">
        <v>-67.1</v>
      </c>
      <c r="L35" s="86" t="s">
        <v>57</v>
      </c>
      <c r="M35" s="84" t="s">
        <v>58</v>
      </c>
      <c r="N35" s="125">
        <v>-68.8</v>
      </c>
      <c r="O35" s="85" t="s">
        <v>57</v>
      </c>
      <c r="P35" s="87" t="s">
        <v>58</v>
      </c>
      <c r="Q35" s="125">
        <v>-47.4</v>
      </c>
      <c r="R35" s="88" t="s">
        <v>57</v>
      </c>
      <c r="S35" s="85"/>
      <c r="T35" s="125"/>
      <c r="U35" s="86"/>
    </row>
    <row r="36" spans="1:21" ht="16.5" customHeight="1">
      <c r="A36" s="17"/>
      <c r="B36" s="23"/>
      <c r="C36" s="57" t="s">
        <v>23</v>
      </c>
      <c r="D36" s="10" t="s">
        <v>59</v>
      </c>
      <c r="E36" s="126">
        <v>-30.7</v>
      </c>
      <c r="F36" s="51" t="s">
        <v>60</v>
      </c>
      <c r="G36" s="10" t="s">
        <v>59</v>
      </c>
      <c r="H36" s="126">
        <v>-66.6</v>
      </c>
      <c r="I36" s="51" t="s">
        <v>60</v>
      </c>
      <c r="J36" s="10" t="s">
        <v>59</v>
      </c>
      <c r="K36" s="126">
        <v>-31.6</v>
      </c>
      <c r="L36" s="51" t="s">
        <v>60</v>
      </c>
      <c r="M36" s="10" t="s">
        <v>59</v>
      </c>
      <c r="N36" s="126">
        <v>-38.3</v>
      </c>
      <c r="O36" s="11" t="s">
        <v>60</v>
      </c>
      <c r="P36" s="89" t="s">
        <v>59</v>
      </c>
      <c r="Q36" s="126">
        <v>-44.7</v>
      </c>
      <c r="R36" s="90" t="s">
        <v>60</v>
      </c>
      <c r="S36" s="11" t="s">
        <v>59</v>
      </c>
      <c r="T36" s="126"/>
      <c r="U36" s="51" t="s">
        <v>60</v>
      </c>
    </row>
    <row r="37" spans="1:21" ht="16.5" customHeight="1">
      <c r="A37" s="646" t="s">
        <v>34</v>
      </c>
      <c r="B37" s="643"/>
      <c r="C37" s="24" t="s">
        <v>35</v>
      </c>
      <c r="D37" s="5"/>
      <c r="E37" s="124">
        <v>-40.1</v>
      </c>
      <c r="F37" s="48"/>
      <c r="G37" s="5"/>
      <c r="H37" s="124">
        <v>-80.8</v>
      </c>
      <c r="I37" s="48"/>
      <c r="J37" s="5"/>
      <c r="K37" s="124">
        <v>-73.1</v>
      </c>
      <c r="L37" s="48"/>
      <c r="M37" s="5"/>
      <c r="N37" s="124">
        <v>-59.6</v>
      </c>
      <c r="O37" s="6"/>
      <c r="P37" s="82"/>
      <c r="Q37" s="124">
        <v>-64.2</v>
      </c>
      <c r="R37" s="83"/>
      <c r="S37" s="6"/>
      <c r="T37" s="124">
        <v>-8.4</v>
      </c>
      <c r="U37" s="48"/>
    </row>
    <row r="38" spans="1:21" ht="24" customHeight="1">
      <c r="A38" s="644" t="s">
        <v>75</v>
      </c>
      <c r="B38" s="645"/>
      <c r="C38" s="53"/>
      <c r="D38" s="84" t="s">
        <v>58</v>
      </c>
      <c r="E38" s="125">
        <v>-15.6</v>
      </c>
      <c r="F38" s="86" t="s">
        <v>57</v>
      </c>
      <c r="G38" s="84" t="s">
        <v>58</v>
      </c>
      <c r="H38" s="125">
        <v>-30.3</v>
      </c>
      <c r="I38" s="86" t="s">
        <v>57</v>
      </c>
      <c r="J38" s="84" t="s">
        <v>58</v>
      </c>
      <c r="K38" s="125">
        <v>-64.7</v>
      </c>
      <c r="L38" s="86" t="s">
        <v>57</v>
      </c>
      <c r="M38" s="84" t="s">
        <v>58</v>
      </c>
      <c r="N38" s="125">
        <v>-60.4</v>
      </c>
      <c r="O38" s="85" t="s">
        <v>57</v>
      </c>
      <c r="P38" s="87" t="s">
        <v>58</v>
      </c>
      <c r="Q38" s="125">
        <v>-26.7</v>
      </c>
      <c r="R38" s="88" t="s">
        <v>57</v>
      </c>
      <c r="S38" s="85"/>
      <c r="T38" s="125"/>
      <c r="U38" s="86"/>
    </row>
    <row r="39" spans="1:21" ht="15.75" customHeight="1" thickBot="1">
      <c r="A39" s="10"/>
      <c r="B39" s="11"/>
      <c r="C39" s="57" t="s">
        <v>23</v>
      </c>
      <c r="D39" s="10" t="s">
        <v>59</v>
      </c>
      <c r="E39" s="126">
        <v>-29.9</v>
      </c>
      <c r="F39" s="51" t="s">
        <v>60</v>
      </c>
      <c r="G39" s="10" t="s">
        <v>59</v>
      </c>
      <c r="H39" s="126">
        <v>-74.2</v>
      </c>
      <c r="I39" s="51" t="s">
        <v>60</v>
      </c>
      <c r="J39" s="10" t="s">
        <v>59</v>
      </c>
      <c r="K39" s="126">
        <v>-15.6</v>
      </c>
      <c r="L39" s="51" t="s">
        <v>60</v>
      </c>
      <c r="M39" s="10" t="s">
        <v>59</v>
      </c>
      <c r="N39" s="126">
        <v>-0.7</v>
      </c>
      <c r="O39" s="11" t="s">
        <v>60</v>
      </c>
      <c r="P39" s="102" t="s">
        <v>59</v>
      </c>
      <c r="Q39" s="127">
        <v>-34.3</v>
      </c>
      <c r="R39" s="104" t="s">
        <v>60</v>
      </c>
      <c r="S39" s="11" t="s">
        <v>59</v>
      </c>
      <c r="T39" s="126"/>
      <c r="U39" s="51" t="s">
        <v>60</v>
      </c>
    </row>
    <row r="40" spans="1:22" ht="9" customHeight="1" thickTop="1">
      <c r="A40" s="38"/>
      <c r="B40" s="38"/>
      <c r="C40" s="38"/>
      <c r="D40" s="45"/>
      <c r="E40" s="45"/>
      <c r="F40" s="45"/>
      <c r="G40" s="38"/>
      <c r="H40" s="105"/>
      <c r="I40" s="38"/>
      <c r="J40" s="38"/>
      <c r="K40" s="105"/>
      <c r="L40" s="38"/>
      <c r="M40" s="38"/>
      <c r="N40" s="105"/>
      <c r="O40" s="38"/>
      <c r="P40" s="38"/>
      <c r="Q40" s="105"/>
      <c r="R40" s="38"/>
      <c r="S40" s="38"/>
      <c r="T40" s="105"/>
      <c r="U40" s="38"/>
      <c r="V40" s="38"/>
    </row>
    <row r="41" ht="13.5">
      <c r="B41" s="33" t="s">
        <v>44</v>
      </c>
    </row>
  </sheetData>
  <sheetProtection/>
  <mergeCells count="11">
    <mergeCell ref="A37:B37"/>
    <mergeCell ref="A38:B38"/>
    <mergeCell ref="A31:B31"/>
    <mergeCell ref="A32:B32"/>
    <mergeCell ref="A34:B34"/>
    <mergeCell ref="A35:B35"/>
    <mergeCell ref="A1:U1"/>
    <mergeCell ref="S3:U3"/>
    <mergeCell ref="D3:R3"/>
    <mergeCell ref="S28:U28"/>
    <mergeCell ref="D28:R28"/>
  </mergeCells>
  <printOptions/>
  <pageMargins left="0.41" right="0.21" top="0.59" bottom="1" header="0.512" footer="0.512"/>
  <pageSetup firstPageNumber="5" useFirstPageNumber="1" horizontalDpi="300" verticalDpi="300" orientation="portrait" paperSize="9" r:id="rId2"/>
  <headerFooter alignWithMargins="0">
    <oddFooter>&amp;C- 7 -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PageLayoutView="0" workbookViewId="0" topLeftCell="A1">
      <selection activeCell="S48" sqref="S48"/>
    </sheetView>
  </sheetViews>
  <sheetFormatPr defaultColWidth="8.796875" defaultRowHeight="14.25"/>
  <cols>
    <col min="1" max="1" width="2.09765625" style="217" customWidth="1"/>
    <col min="2" max="2" width="8.8984375" style="217" customWidth="1"/>
    <col min="3" max="3" width="1.59765625" style="217" customWidth="1"/>
    <col min="4" max="4" width="7.59765625" style="217" customWidth="1"/>
    <col min="5" max="6" width="1.59765625" style="217" customWidth="1"/>
    <col min="7" max="7" width="7.59765625" style="217" customWidth="1"/>
    <col min="8" max="9" width="1.59765625" style="217" customWidth="1"/>
    <col min="10" max="10" width="7.59765625" style="217" customWidth="1"/>
    <col min="11" max="12" width="1.59765625" style="217" customWidth="1"/>
    <col min="13" max="13" width="7.59765625" style="217" customWidth="1"/>
    <col min="14" max="15" width="1.59765625" style="217" customWidth="1"/>
    <col min="16" max="16" width="7.59765625" style="217" customWidth="1"/>
    <col min="17" max="18" width="1.59765625" style="217" customWidth="1"/>
    <col min="19" max="19" width="7.59765625" style="217" customWidth="1"/>
    <col min="20" max="20" width="1.59765625" style="217" customWidth="1"/>
    <col min="21" max="21" width="1.8984375" style="217" customWidth="1"/>
    <col min="22" max="16384" width="9" style="217" customWidth="1"/>
  </cols>
  <sheetData>
    <row r="1" spans="1:20" ht="15">
      <c r="A1" s="651" t="s">
        <v>89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</row>
    <row r="2" spans="1:20" ht="6.7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1:20" ht="19.5" customHeight="1">
      <c r="A3" s="219"/>
      <c r="B3" s="224"/>
      <c r="C3" s="225" t="s">
        <v>46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225"/>
      <c r="T3" s="227"/>
    </row>
    <row r="4" spans="1:20" ht="19.5" customHeight="1" thickBot="1">
      <c r="A4" s="228"/>
      <c r="B4" s="229"/>
      <c r="C4" s="647" t="s">
        <v>36</v>
      </c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50"/>
      <c r="R4" s="652" t="s">
        <v>37</v>
      </c>
      <c r="S4" s="649"/>
      <c r="T4" s="653"/>
    </row>
    <row r="5" spans="1:22" ht="19.5" customHeight="1" thickTop="1">
      <c r="A5" s="228"/>
      <c r="B5" s="229"/>
      <c r="C5" s="289"/>
      <c r="D5" s="232" t="str">
        <f>'P6'!H4</f>
        <v>2020年</v>
      </c>
      <c r="E5" s="247"/>
      <c r="F5" s="246"/>
      <c r="G5" s="326">
        <f>'P6'!K4</f>
      </c>
      <c r="H5" s="247"/>
      <c r="I5" s="246"/>
      <c r="J5" s="232">
        <f>'P6'!N4</f>
      </c>
      <c r="K5" s="247"/>
      <c r="L5" s="246"/>
      <c r="M5" s="232">
        <f>'P6'!Q4</f>
      </c>
      <c r="N5" s="327"/>
      <c r="O5" s="234"/>
      <c r="P5" s="235" t="str">
        <f>'P6'!T4</f>
        <v>2021年</v>
      </c>
      <c r="Q5" s="236"/>
      <c r="R5" s="221"/>
      <c r="S5" s="232">
        <f>'P6'!W4</f>
      </c>
      <c r="T5" s="237"/>
      <c r="V5" s="399"/>
    </row>
    <row r="6" spans="1:23" ht="19.5" customHeight="1">
      <c r="A6" s="238"/>
      <c r="B6" s="239"/>
      <c r="C6" s="240"/>
      <c r="D6" s="189" t="str">
        <f>'P6'!H5</f>
        <v>1～3月期</v>
      </c>
      <c r="E6" s="241"/>
      <c r="F6" s="242"/>
      <c r="G6" s="189" t="str">
        <f>'P6'!K5</f>
        <v>4～6月期</v>
      </c>
      <c r="H6" s="189"/>
      <c r="I6" s="242"/>
      <c r="J6" s="189" t="str">
        <f>'P6'!N5</f>
        <v>7～9月期</v>
      </c>
      <c r="K6" s="189"/>
      <c r="L6" s="242"/>
      <c r="M6" s="189" t="str">
        <f>'P6'!Q5</f>
        <v>10～12月期</v>
      </c>
      <c r="N6" s="243"/>
      <c r="O6" s="244"/>
      <c r="P6" s="189" t="str">
        <f>'P6'!T5</f>
        <v>1～3月期</v>
      </c>
      <c r="Q6" s="243"/>
      <c r="R6" s="189"/>
      <c r="S6" s="189" t="str">
        <f>'P6'!W5</f>
        <v>4～6月期</v>
      </c>
      <c r="T6" s="245"/>
      <c r="W6" s="399"/>
    </row>
    <row r="7" spans="1:20" ht="19.5" customHeight="1">
      <c r="A7" s="647" t="s">
        <v>47</v>
      </c>
      <c r="B7" s="650"/>
      <c r="C7" s="248"/>
      <c r="D7" s="249">
        <v>-17.4</v>
      </c>
      <c r="E7" s="250"/>
      <c r="F7" s="248"/>
      <c r="G7" s="249">
        <v>-44.7</v>
      </c>
      <c r="H7" s="250"/>
      <c r="I7" s="248"/>
      <c r="J7" s="249">
        <v>-34</v>
      </c>
      <c r="K7" s="250"/>
      <c r="L7" s="248"/>
      <c r="M7" s="251">
        <v>-21.6</v>
      </c>
      <c r="N7" s="249"/>
      <c r="O7" s="253"/>
      <c r="P7" s="251">
        <v>-6.6</v>
      </c>
      <c r="Q7" s="254"/>
      <c r="R7" s="249"/>
      <c r="S7" s="249">
        <v>-4.2</v>
      </c>
      <c r="T7" s="227"/>
    </row>
    <row r="8" spans="1:20" ht="19.5" customHeight="1" thickBot="1">
      <c r="A8" s="255"/>
      <c r="B8" s="193"/>
      <c r="C8" s="255" t="s">
        <v>58</v>
      </c>
      <c r="D8" s="186">
        <v>-6.7</v>
      </c>
      <c r="E8" s="193" t="s">
        <v>57</v>
      </c>
      <c r="F8" s="255" t="s">
        <v>58</v>
      </c>
      <c r="G8" s="186">
        <v>-19.1</v>
      </c>
      <c r="H8" s="193" t="s">
        <v>57</v>
      </c>
      <c r="I8" s="255" t="s">
        <v>58</v>
      </c>
      <c r="J8" s="186">
        <v>-40.4</v>
      </c>
      <c r="K8" s="193" t="s">
        <v>57</v>
      </c>
      <c r="L8" s="255" t="s">
        <v>58</v>
      </c>
      <c r="M8" s="186">
        <v>-33.3</v>
      </c>
      <c r="N8" s="186" t="s">
        <v>57</v>
      </c>
      <c r="O8" s="256" t="s">
        <v>58</v>
      </c>
      <c r="P8" s="185">
        <v>-19.6</v>
      </c>
      <c r="Q8" s="257" t="s">
        <v>57</v>
      </c>
      <c r="R8" s="186"/>
      <c r="S8" s="186"/>
      <c r="T8" s="193"/>
    </row>
    <row r="9" spans="1:20" ht="18" customHeight="1" thickTop="1">
      <c r="A9" s="251"/>
      <c r="B9" s="251" t="s">
        <v>90</v>
      </c>
      <c r="C9" s="221"/>
      <c r="D9" s="221"/>
      <c r="E9" s="221"/>
      <c r="F9" s="22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</row>
    <row r="10" spans="1:20" ht="14.25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</row>
    <row r="11" spans="1:20" ht="15">
      <c r="A11" s="651" t="s">
        <v>55</v>
      </c>
      <c r="B11" s="651"/>
      <c r="C11" s="651"/>
      <c r="D11" s="651"/>
      <c r="E11" s="651"/>
      <c r="F11" s="651"/>
      <c r="G11" s="651"/>
      <c r="H11" s="651"/>
      <c r="I11" s="651"/>
      <c r="J11" s="651"/>
      <c r="K11" s="651"/>
      <c r="L11" s="651"/>
      <c r="M11" s="651"/>
      <c r="N11" s="651"/>
      <c r="O11" s="651"/>
      <c r="P11" s="651"/>
      <c r="Q11" s="651"/>
      <c r="R11" s="218"/>
      <c r="S11" s="218"/>
      <c r="T11" s="218"/>
    </row>
    <row r="12" spans="1:20" ht="8.25" customHeight="1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</row>
    <row r="13" spans="1:20" ht="19.5" customHeight="1" thickBot="1">
      <c r="A13" s="219"/>
      <c r="B13" s="258"/>
      <c r="C13" s="647" t="s">
        <v>45</v>
      </c>
      <c r="D13" s="648"/>
      <c r="E13" s="648"/>
      <c r="F13" s="649"/>
      <c r="G13" s="649"/>
      <c r="H13" s="649"/>
      <c r="I13" s="649"/>
      <c r="J13" s="649"/>
      <c r="K13" s="649"/>
      <c r="L13" s="649"/>
      <c r="M13" s="649"/>
      <c r="N13" s="649"/>
      <c r="O13" s="648"/>
      <c r="P13" s="648"/>
      <c r="Q13" s="650"/>
      <c r="R13" s="221"/>
      <c r="S13" s="218"/>
      <c r="T13" s="218"/>
    </row>
    <row r="14" spans="1:20" ht="19.5" customHeight="1" thickTop="1">
      <c r="A14" s="228"/>
      <c r="B14" s="259"/>
      <c r="C14" s="260"/>
      <c r="D14" s="232" t="str">
        <f>'P6'!H4</f>
        <v>2020年</v>
      </c>
      <c r="E14" s="247"/>
      <c r="F14" s="221"/>
      <c r="G14" s="232">
        <f>'P6'!K4</f>
      </c>
      <c r="H14" s="222"/>
      <c r="I14" s="220"/>
      <c r="J14" s="232">
        <f>'P6'!N4</f>
      </c>
      <c r="K14" s="221"/>
      <c r="L14" s="246"/>
      <c r="M14" s="232">
        <f>'P6'!Q4</f>
      </c>
      <c r="N14" s="221"/>
      <c r="O14" s="234"/>
      <c r="P14" s="235" t="str">
        <f>'P6'!T4</f>
        <v>2021年</v>
      </c>
      <c r="Q14" s="236"/>
      <c r="S14" s="261"/>
      <c r="T14" s="218"/>
    </row>
    <row r="15" spans="1:20" ht="19.5" customHeight="1">
      <c r="A15" s="238"/>
      <c r="B15" s="262"/>
      <c r="C15" s="240"/>
      <c r="D15" s="189" t="str">
        <f>'P6'!H5</f>
        <v>1～3月期</v>
      </c>
      <c r="E15" s="241"/>
      <c r="F15" s="242"/>
      <c r="G15" s="189" t="str">
        <f>'P6'!K5</f>
        <v>4～6月期</v>
      </c>
      <c r="H15" s="189"/>
      <c r="I15" s="242"/>
      <c r="J15" s="189" t="str">
        <f>'P6'!N5</f>
        <v>7～9月期</v>
      </c>
      <c r="K15" s="189"/>
      <c r="L15" s="242"/>
      <c r="M15" s="189" t="str">
        <f>'P6'!Q5</f>
        <v>10～12月期</v>
      </c>
      <c r="N15" s="263"/>
      <c r="O15" s="244"/>
      <c r="P15" s="189" t="str">
        <f>'P6'!T5</f>
        <v>1～3月期</v>
      </c>
      <c r="Q15" s="263"/>
      <c r="S15" s="261"/>
      <c r="T15" s="218"/>
    </row>
    <row r="16" spans="1:20" ht="19.5" customHeight="1">
      <c r="A16" s="264" t="s">
        <v>39</v>
      </c>
      <c r="B16" s="265"/>
      <c r="C16" s="266"/>
      <c r="D16" s="267">
        <v>7.1</v>
      </c>
      <c r="E16" s="268"/>
      <c r="F16" s="266"/>
      <c r="G16" s="267">
        <v>10.4</v>
      </c>
      <c r="H16" s="268"/>
      <c r="I16" s="266"/>
      <c r="J16" s="267">
        <v>9.7</v>
      </c>
      <c r="K16" s="268"/>
      <c r="L16" s="266"/>
      <c r="M16" s="267">
        <v>9.5</v>
      </c>
      <c r="N16" s="267"/>
      <c r="O16" s="269"/>
      <c r="P16" s="267">
        <f>'P3'!H10</f>
        <v>6.7</v>
      </c>
      <c r="Q16" s="270"/>
      <c r="R16" s="251"/>
      <c r="S16" s="261"/>
      <c r="T16" s="218"/>
    </row>
    <row r="17" spans="1:20" ht="19.5" customHeight="1">
      <c r="A17" s="252"/>
      <c r="B17" s="271" t="s">
        <v>91</v>
      </c>
      <c r="C17" s="272"/>
      <c r="D17" s="190">
        <v>2.5</v>
      </c>
      <c r="E17" s="191"/>
      <c r="F17" s="272"/>
      <c r="G17" s="190">
        <v>10.3</v>
      </c>
      <c r="H17" s="191"/>
      <c r="I17" s="272"/>
      <c r="J17" s="190">
        <v>11.1</v>
      </c>
      <c r="K17" s="191"/>
      <c r="L17" s="272"/>
      <c r="M17" s="190">
        <v>11.6</v>
      </c>
      <c r="N17" s="190"/>
      <c r="O17" s="273"/>
      <c r="P17" s="190">
        <f>'P3'!H18</f>
        <v>5.2</v>
      </c>
      <c r="Q17" s="274"/>
      <c r="R17" s="251"/>
      <c r="S17" s="261"/>
      <c r="T17" s="218"/>
    </row>
    <row r="18" spans="1:20" ht="19.5" customHeight="1">
      <c r="A18" s="252"/>
      <c r="B18" s="275" t="s">
        <v>92</v>
      </c>
      <c r="C18" s="276"/>
      <c r="D18" s="183">
        <v>19.4</v>
      </c>
      <c r="E18" s="192"/>
      <c r="F18" s="276"/>
      <c r="G18" s="183">
        <v>20</v>
      </c>
      <c r="H18" s="192"/>
      <c r="I18" s="276"/>
      <c r="J18" s="183">
        <v>16.1</v>
      </c>
      <c r="K18" s="192"/>
      <c r="L18" s="276"/>
      <c r="M18" s="183">
        <v>10</v>
      </c>
      <c r="N18" s="183"/>
      <c r="O18" s="277"/>
      <c r="P18" s="183">
        <f>'P3'!H20</f>
        <v>0</v>
      </c>
      <c r="Q18" s="278"/>
      <c r="R18" s="251"/>
      <c r="S18" s="261"/>
      <c r="T18" s="218"/>
    </row>
    <row r="19" spans="1:20" ht="19.5" customHeight="1" thickBot="1">
      <c r="A19" s="255"/>
      <c r="B19" s="279" t="s">
        <v>93</v>
      </c>
      <c r="C19" s="280"/>
      <c r="D19" s="281">
        <v>9.3</v>
      </c>
      <c r="E19" s="282"/>
      <c r="F19" s="280"/>
      <c r="G19" s="281">
        <v>7.3</v>
      </c>
      <c r="H19" s="282"/>
      <c r="I19" s="280"/>
      <c r="J19" s="281">
        <v>5.2</v>
      </c>
      <c r="K19" s="282"/>
      <c r="L19" s="280"/>
      <c r="M19" s="281">
        <v>6.2</v>
      </c>
      <c r="N19" s="281"/>
      <c r="O19" s="283"/>
      <c r="P19" s="284">
        <f>'P3'!H21</f>
        <v>11.4</v>
      </c>
      <c r="Q19" s="285"/>
      <c r="R19" s="251"/>
      <c r="S19" s="261"/>
      <c r="T19" s="218"/>
    </row>
    <row r="20" spans="3:19" ht="6.75" customHeight="1" thickTop="1"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</row>
    <row r="21" ht="14.25"/>
    <row r="22" spans="1:23" ht="21.75" customHeight="1">
      <c r="A22" s="287"/>
      <c r="B22" s="287"/>
      <c r="C22" s="287"/>
      <c r="D22" s="287"/>
      <c r="E22" s="287"/>
      <c r="F22" s="287"/>
      <c r="G22" s="288" t="s">
        <v>94</v>
      </c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</row>
    <row r="23" spans="1:23" ht="14.25">
      <c r="A23" s="246"/>
      <c r="B23" s="232"/>
      <c r="C23" s="647" t="s">
        <v>95</v>
      </c>
      <c r="D23" s="648"/>
      <c r="E23" s="648"/>
      <c r="F23" s="648"/>
      <c r="G23" s="648"/>
      <c r="H23" s="648"/>
      <c r="I23" s="648"/>
      <c r="J23" s="648"/>
      <c r="K23" s="648"/>
      <c r="L23" s="648"/>
      <c r="M23" s="648"/>
      <c r="N23" s="648"/>
      <c r="O23" s="648"/>
      <c r="P23" s="648"/>
      <c r="Q23" s="650"/>
      <c r="R23" s="287"/>
      <c r="S23" s="287"/>
      <c r="T23" s="287"/>
      <c r="U23" s="287"/>
      <c r="V23" s="287"/>
      <c r="W23" s="287"/>
    </row>
    <row r="24" spans="1:23" ht="15" thickBot="1">
      <c r="A24" s="220"/>
      <c r="B24" s="221"/>
      <c r="C24" s="654" t="s">
        <v>96</v>
      </c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5"/>
      <c r="O24" s="655"/>
      <c r="P24" s="655"/>
      <c r="Q24" s="656"/>
      <c r="R24" s="287"/>
      <c r="S24" s="287"/>
      <c r="T24" s="287"/>
      <c r="U24" s="287"/>
      <c r="V24" s="287"/>
      <c r="W24" s="287"/>
    </row>
    <row r="25" spans="1:23" ht="18.75" customHeight="1" thickTop="1">
      <c r="A25" s="220"/>
      <c r="B25" s="221"/>
      <c r="C25" s="246"/>
      <c r="D25" s="232" t="str">
        <f>'P6'!H4</f>
        <v>2020年</v>
      </c>
      <c r="E25" s="247"/>
      <c r="F25" s="246"/>
      <c r="G25" s="232">
        <f>'P6'!K4</f>
      </c>
      <c r="H25" s="247"/>
      <c r="I25" s="289"/>
      <c r="J25" s="232">
        <f>'P6'!N4</f>
      </c>
      <c r="K25" s="223"/>
      <c r="L25" s="290"/>
      <c r="M25" s="232">
        <f>'P6'!Q4</f>
      </c>
      <c r="N25" s="232"/>
      <c r="O25" s="291"/>
      <c r="P25" s="235" t="str">
        <f>'P6'!T4</f>
        <v>2021年</v>
      </c>
      <c r="Q25" s="292"/>
      <c r="R25" s="287"/>
      <c r="S25" s="287"/>
      <c r="T25" s="287"/>
      <c r="U25" s="287"/>
      <c r="V25" s="287"/>
      <c r="W25" s="287"/>
    </row>
    <row r="26" spans="1:23" ht="18.75" customHeight="1">
      <c r="A26" s="242"/>
      <c r="B26" s="189"/>
      <c r="C26" s="240"/>
      <c r="D26" s="189" t="str">
        <f>'P6'!H5</f>
        <v>1～3月期</v>
      </c>
      <c r="E26" s="245"/>
      <c r="F26" s="240"/>
      <c r="G26" s="189" t="str">
        <f>'P6'!K5</f>
        <v>4～6月期</v>
      </c>
      <c r="H26" s="293"/>
      <c r="I26" s="240"/>
      <c r="J26" s="189" t="str">
        <f>'P6'!N5</f>
        <v>7～9月期</v>
      </c>
      <c r="K26" s="293"/>
      <c r="L26" s="240"/>
      <c r="M26" s="189" t="str">
        <f>'P6'!Q5</f>
        <v>10～12月期</v>
      </c>
      <c r="N26" s="243"/>
      <c r="O26" s="319"/>
      <c r="P26" s="189" t="str">
        <f>'P6'!T5</f>
        <v>1～3月期</v>
      </c>
      <c r="Q26" s="243"/>
      <c r="R26" s="287"/>
      <c r="S26" s="287"/>
      <c r="T26" s="287"/>
      <c r="U26" s="287"/>
      <c r="V26" s="287"/>
      <c r="W26" s="287"/>
    </row>
    <row r="27" spans="1:23" ht="18" customHeight="1">
      <c r="A27" s="647" t="s">
        <v>39</v>
      </c>
      <c r="B27" s="650"/>
      <c r="C27" s="230"/>
      <c r="D27" s="294">
        <v>26</v>
      </c>
      <c r="E27" s="241"/>
      <c r="F27" s="230"/>
      <c r="G27" s="294">
        <v>8</v>
      </c>
      <c r="H27" s="241"/>
      <c r="I27" s="231"/>
      <c r="J27" s="295">
        <v>15</v>
      </c>
      <c r="K27" s="231"/>
      <c r="L27" s="242"/>
      <c r="M27" s="294">
        <v>10.9</v>
      </c>
      <c r="N27" s="189"/>
      <c r="O27" s="296"/>
      <c r="P27" s="294">
        <v>16.6</v>
      </c>
      <c r="Q27" s="297"/>
      <c r="R27" s="298"/>
      <c r="S27" s="298"/>
      <c r="T27" s="287"/>
      <c r="U27" s="287"/>
      <c r="V27" s="287"/>
      <c r="W27" s="287"/>
    </row>
    <row r="28" spans="1:23" ht="18" customHeight="1">
      <c r="A28" s="220"/>
      <c r="B28" s="299" t="s">
        <v>97</v>
      </c>
      <c r="C28" s="271"/>
      <c r="D28" s="300">
        <v>30.5</v>
      </c>
      <c r="E28" s="301"/>
      <c r="F28" s="271"/>
      <c r="G28" s="300">
        <v>14.2</v>
      </c>
      <c r="H28" s="301"/>
      <c r="I28" s="302"/>
      <c r="J28" s="300">
        <v>15.9</v>
      </c>
      <c r="K28" s="302"/>
      <c r="L28" s="271"/>
      <c r="M28" s="300">
        <v>16.8</v>
      </c>
      <c r="N28" s="302"/>
      <c r="O28" s="303"/>
      <c r="P28" s="300">
        <v>28.2</v>
      </c>
      <c r="Q28" s="304"/>
      <c r="R28" s="298"/>
      <c r="S28" s="298"/>
      <c r="T28" s="287"/>
      <c r="U28" s="287"/>
      <c r="V28" s="287"/>
      <c r="W28" s="287"/>
    </row>
    <row r="29" spans="1:23" ht="18" customHeight="1">
      <c r="A29" s="220"/>
      <c r="B29" s="305" t="s">
        <v>98</v>
      </c>
      <c r="C29" s="275"/>
      <c r="D29" s="306">
        <v>33.3</v>
      </c>
      <c r="E29" s="307"/>
      <c r="F29" s="275"/>
      <c r="G29" s="306">
        <v>20.4</v>
      </c>
      <c r="H29" s="307"/>
      <c r="I29" s="184"/>
      <c r="J29" s="306">
        <v>25.6</v>
      </c>
      <c r="K29" s="184"/>
      <c r="L29" s="275"/>
      <c r="M29" s="306">
        <v>15.2</v>
      </c>
      <c r="N29" s="184"/>
      <c r="O29" s="308"/>
      <c r="P29" s="306">
        <v>15.2</v>
      </c>
      <c r="Q29" s="309"/>
      <c r="R29" s="298"/>
      <c r="S29" s="298"/>
      <c r="T29" s="287"/>
      <c r="U29" s="287"/>
      <c r="V29" s="287"/>
      <c r="W29" s="287"/>
    </row>
    <row r="30" spans="1:23" ht="18" customHeight="1">
      <c r="A30" s="220"/>
      <c r="B30" s="305" t="s">
        <v>99</v>
      </c>
      <c r="C30" s="275"/>
      <c r="D30" s="306">
        <v>35.5</v>
      </c>
      <c r="E30" s="307"/>
      <c r="F30" s="275"/>
      <c r="G30" s="306">
        <v>24.2</v>
      </c>
      <c r="H30" s="307"/>
      <c r="I30" s="184"/>
      <c r="J30" s="306">
        <v>-12.9</v>
      </c>
      <c r="K30" s="184"/>
      <c r="L30" s="275"/>
      <c r="M30" s="306">
        <v>10.4</v>
      </c>
      <c r="N30" s="184"/>
      <c r="O30" s="308"/>
      <c r="P30" s="306">
        <v>42</v>
      </c>
      <c r="Q30" s="309"/>
      <c r="R30" s="298"/>
      <c r="S30" s="298"/>
      <c r="T30" s="287"/>
      <c r="U30" s="287"/>
      <c r="V30" s="287"/>
      <c r="W30" s="287"/>
    </row>
    <row r="31" spans="1:23" ht="18" customHeight="1">
      <c r="A31" s="220"/>
      <c r="B31" s="305" t="s">
        <v>100</v>
      </c>
      <c r="C31" s="275"/>
      <c r="D31" s="306">
        <v>22.6</v>
      </c>
      <c r="E31" s="307"/>
      <c r="F31" s="275"/>
      <c r="G31" s="306">
        <v>-13.3</v>
      </c>
      <c r="H31" s="307"/>
      <c r="I31" s="184"/>
      <c r="J31" s="306">
        <v>10.4</v>
      </c>
      <c r="K31" s="184"/>
      <c r="L31" s="275"/>
      <c r="M31" s="306">
        <v>0</v>
      </c>
      <c r="N31" s="184"/>
      <c r="O31" s="308"/>
      <c r="P31" s="306">
        <v>-1.3</v>
      </c>
      <c r="Q31" s="309"/>
      <c r="R31" s="298"/>
      <c r="S31" s="298"/>
      <c r="T31" s="298"/>
      <c r="U31" s="298"/>
      <c r="V31" s="221"/>
      <c r="W31" s="287"/>
    </row>
    <row r="32" spans="1:23" ht="18" customHeight="1" thickBot="1">
      <c r="A32" s="242"/>
      <c r="B32" s="393" t="s">
        <v>132</v>
      </c>
      <c r="C32" s="242"/>
      <c r="D32" s="295">
        <v>19</v>
      </c>
      <c r="E32" s="241"/>
      <c r="F32" s="242"/>
      <c r="G32" s="295">
        <v>7.4</v>
      </c>
      <c r="H32" s="241"/>
      <c r="I32" s="189"/>
      <c r="J32" s="295">
        <v>19.8</v>
      </c>
      <c r="K32" s="189"/>
      <c r="L32" s="242"/>
      <c r="M32" s="310">
        <v>10.7</v>
      </c>
      <c r="N32" s="189"/>
      <c r="O32" s="311"/>
      <c r="P32" s="312">
        <v>11.5</v>
      </c>
      <c r="Q32" s="313"/>
      <c r="R32" s="298"/>
      <c r="S32" s="298"/>
      <c r="T32" s="287"/>
      <c r="U32" s="287"/>
      <c r="V32" s="287"/>
      <c r="W32" s="287"/>
    </row>
    <row r="33" spans="1:23" ht="15" thickTop="1">
      <c r="A33" s="287"/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</row>
    <row r="34" spans="1:23" ht="18" customHeight="1" thickBot="1">
      <c r="A34" s="314"/>
      <c r="B34" s="315"/>
      <c r="C34" s="315"/>
      <c r="D34" s="315"/>
      <c r="E34" s="316"/>
      <c r="F34" s="660" t="s">
        <v>64</v>
      </c>
      <c r="G34" s="661"/>
      <c r="H34" s="661"/>
      <c r="I34" s="661"/>
      <c r="J34" s="661"/>
      <c r="K34" s="661"/>
      <c r="L34" s="661"/>
      <c r="M34" s="661"/>
      <c r="N34" s="661"/>
      <c r="O34" s="661"/>
      <c r="P34" s="661"/>
      <c r="Q34" s="661"/>
      <c r="R34" s="662"/>
      <c r="S34" s="662"/>
      <c r="T34" s="663"/>
      <c r="U34" s="220"/>
      <c r="V34" s="221"/>
      <c r="W34" s="221"/>
    </row>
    <row r="35" spans="1:23" ht="18.75" customHeight="1" thickTop="1">
      <c r="A35" s="252"/>
      <c r="B35" s="251"/>
      <c r="C35" s="251"/>
      <c r="D35" s="251"/>
      <c r="E35" s="317"/>
      <c r="F35" s="220"/>
      <c r="G35" s="221" t="str">
        <f>'P6'!H4</f>
        <v>2020年</v>
      </c>
      <c r="H35" s="222"/>
      <c r="I35" s="220"/>
      <c r="J35" s="232">
        <f>'P6'!K4</f>
      </c>
      <c r="K35" s="222"/>
      <c r="L35" s="233"/>
      <c r="M35" s="232">
        <f>'P6'!N4</f>
      </c>
      <c r="N35" s="318"/>
      <c r="O35" s="290"/>
      <c r="P35" s="232">
        <f>'P6'!Q4</f>
      </c>
      <c r="Q35" s="221"/>
      <c r="R35" s="291"/>
      <c r="S35" s="235" t="str">
        <f>'P6'!T4</f>
        <v>2021年</v>
      </c>
      <c r="T35" s="292"/>
      <c r="U35" s="318"/>
      <c r="V35" s="318"/>
      <c r="W35" s="318"/>
    </row>
    <row r="36" spans="1:23" ht="18" customHeight="1">
      <c r="A36" s="255"/>
      <c r="B36" s="186"/>
      <c r="C36" s="186"/>
      <c r="D36" s="186"/>
      <c r="E36" s="193"/>
      <c r="F36" s="240"/>
      <c r="G36" s="189" t="str">
        <f>'P6'!H5</f>
        <v>1～3月期</v>
      </c>
      <c r="H36" s="245"/>
      <c r="I36" s="240"/>
      <c r="J36" s="189" t="str">
        <f>'P6'!K5</f>
        <v>4～6月期</v>
      </c>
      <c r="K36" s="293"/>
      <c r="L36" s="240"/>
      <c r="M36" s="189" t="str">
        <f>'P6'!N5</f>
        <v>7～9月期</v>
      </c>
      <c r="N36" s="293"/>
      <c r="O36" s="240"/>
      <c r="P36" s="189" t="str">
        <f>'P6'!Q5</f>
        <v>10～12月期</v>
      </c>
      <c r="Q36" s="243"/>
      <c r="R36" s="319"/>
      <c r="S36" s="189" t="str">
        <f>'P6'!T5</f>
        <v>1～3月期</v>
      </c>
      <c r="T36" s="243"/>
      <c r="U36" s="318"/>
      <c r="V36" s="221"/>
      <c r="W36" s="318"/>
    </row>
    <row r="37" spans="1:23" ht="18" customHeight="1">
      <c r="A37" s="647" t="s">
        <v>39</v>
      </c>
      <c r="B37" s="650"/>
      <c r="C37" s="657" t="s">
        <v>66</v>
      </c>
      <c r="D37" s="658"/>
      <c r="E37" s="659"/>
      <c r="F37" s="272"/>
      <c r="G37" s="190">
        <v>-9.7</v>
      </c>
      <c r="H37" s="191"/>
      <c r="I37" s="272"/>
      <c r="J37" s="190">
        <v>-34.5</v>
      </c>
      <c r="K37" s="191"/>
      <c r="L37" s="272"/>
      <c r="M37" s="190">
        <v>-35.8</v>
      </c>
      <c r="N37" s="191"/>
      <c r="O37" s="272"/>
      <c r="P37" s="320">
        <v>-30.6</v>
      </c>
      <c r="Q37" s="190"/>
      <c r="R37" s="321"/>
      <c r="S37" s="320">
        <v>-23.9</v>
      </c>
      <c r="T37" s="322"/>
      <c r="U37" s="298"/>
      <c r="V37" s="298"/>
      <c r="W37" s="298"/>
    </row>
    <row r="38" spans="1:23" ht="18" customHeight="1">
      <c r="A38" s="252"/>
      <c r="B38" s="317"/>
      <c r="C38" s="664" t="s">
        <v>340</v>
      </c>
      <c r="D38" s="665"/>
      <c r="E38" s="666"/>
      <c r="F38" s="252" t="s">
        <v>59</v>
      </c>
      <c r="G38" s="251">
        <v>-9.5</v>
      </c>
      <c r="H38" s="317" t="s">
        <v>60</v>
      </c>
      <c r="I38" s="252" t="s">
        <v>59</v>
      </c>
      <c r="J38" s="251">
        <v>-31.6</v>
      </c>
      <c r="K38" s="317" t="s">
        <v>60</v>
      </c>
      <c r="L38" s="252" t="s">
        <v>59</v>
      </c>
      <c r="M38" s="251">
        <v>-20.2</v>
      </c>
      <c r="N38" s="317" t="s">
        <v>60</v>
      </c>
      <c r="O38" s="252" t="s">
        <v>59</v>
      </c>
      <c r="P38" s="251">
        <v>-16.3</v>
      </c>
      <c r="Q38" s="251" t="s">
        <v>60</v>
      </c>
      <c r="R38" s="253" t="s">
        <v>59</v>
      </c>
      <c r="S38" s="251">
        <v>-19.6</v>
      </c>
      <c r="T38" s="254" t="s">
        <v>60</v>
      </c>
      <c r="U38" s="298"/>
      <c r="V38" s="298"/>
      <c r="W38" s="298"/>
    </row>
    <row r="39" spans="1:23" ht="18" customHeight="1">
      <c r="A39" s="252"/>
      <c r="B39" s="323" t="s">
        <v>101</v>
      </c>
      <c r="C39" s="657" t="s">
        <v>66</v>
      </c>
      <c r="D39" s="658"/>
      <c r="E39" s="659"/>
      <c r="F39" s="272"/>
      <c r="G39" s="190">
        <v>-7.4</v>
      </c>
      <c r="H39" s="191"/>
      <c r="I39" s="272"/>
      <c r="J39" s="190">
        <v>-16.5</v>
      </c>
      <c r="K39" s="191"/>
      <c r="L39" s="272"/>
      <c r="M39" s="190">
        <v>-25.6</v>
      </c>
      <c r="N39" s="191"/>
      <c r="O39" s="272"/>
      <c r="P39" s="190">
        <v>-24.2</v>
      </c>
      <c r="Q39" s="190"/>
      <c r="R39" s="273"/>
      <c r="S39" s="190">
        <v>-16.1</v>
      </c>
      <c r="T39" s="274"/>
      <c r="U39" s="298"/>
      <c r="V39" s="298"/>
      <c r="W39" s="298"/>
    </row>
    <row r="40" spans="1:23" ht="18" customHeight="1">
      <c r="A40" s="252"/>
      <c r="B40" s="187"/>
      <c r="C40" s="664" t="s">
        <v>340</v>
      </c>
      <c r="D40" s="665"/>
      <c r="E40" s="666"/>
      <c r="F40" s="252" t="s">
        <v>59</v>
      </c>
      <c r="G40" s="251">
        <v>-4.7</v>
      </c>
      <c r="H40" s="317" t="s">
        <v>60</v>
      </c>
      <c r="I40" s="252" t="s">
        <v>59</v>
      </c>
      <c r="J40" s="251">
        <v>-15.4</v>
      </c>
      <c r="K40" s="317" t="s">
        <v>60</v>
      </c>
      <c r="L40" s="252" t="s">
        <v>59</v>
      </c>
      <c r="M40" s="251">
        <v>-18.5</v>
      </c>
      <c r="N40" s="317" t="s">
        <v>60</v>
      </c>
      <c r="O40" s="252" t="s">
        <v>59</v>
      </c>
      <c r="P40" s="251">
        <v>-12.2</v>
      </c>
      <c r="Q40" s="251" t="s">
        <v>60</v>
      </c>
      <c r="R40" s="253" t="s">
        <v>59</v>
      </c>
      <c r="S40" s="251">
        <v>-17</v>
      </c>
      <c r="T40" s="254" t="s">
        <v>60</v>
      </c>
      <c r="U40" s="298"/>
      <c r="V40" s="298"/>
      <c r="W40" s="298"/>
    </row>
    <row r="41" spans="1:23" ht="18" customHeight="1">
      <c r="A41" s="252"/>
      <c r="B41" s="324" t="s">
        <v>102</v>
      </c>
      <c r="C41" s="657" t="s">
        <v>66</v>
      </c>
      <c r="D41" s="658"/>
      <c r="E41" s="659"/>
      <c r="F41" s="272"/>
      <c r="G41" s="190">
        <v>0</v>
      </c>
      <c r="H41" s="191"/>
      <c r="I41" s="272"/>
      <c r="J41" s="190">
        <v>0</v>
      </c>
      <c r="K41" s="191"/>
      <c r="L41" s="272"/>
      <c r="M41" s="190">
        <v>-9.6</v>
      </c>
      <c r="N41" s="191"/>
      <c r="O41" s="272"/>
      <c r="P41" s="190">
        <v>-17.9</v>
      </c>
      <c r="Q41" s="190"/>
      <c r="R41" s="273"/>
      <c r="S41" s="190">
        <v>16.1</v>
      </c>
      <c r="T41" s="274"/>
      <c r="U41" s="298"/>
      <c r="V41" s="298"/>
      <c r="W41" s="298"/>
    </row>
    <row r="42" spans="1:23" ht="18" customHeight="1">
      <c r="A42" s="252"/>
      <c r="B42" s="187"/>
      <c r="C42" s="664" t="s">
        <v>340</v>
      </c>
      <c r="D42" s="665"/>
      <c r="E42" s="666"/>
      <c r="F42" s="252" t="s">
        <v>59</v>
      </c>
      <c r="G42" s="251">
        <v>0.3</v>
      </c>
      <c r="H42" s="317" t="s">
        <v>60</v>
      </c>
      <c r="I42" s="252" t="s">
        <v>59</v>
      </c>
      <c r="J42" s="251">
        <v>3.8</v>
      </c>
      <c r="K42" s="317" t="s">
        <v>60</v>
      </c>
      <c r="L42" s="252" t="s">
        <v>59</v>
      </c>
      <c r="M42" s="251">
        <v>-15.6</v>
      </c>
      <c r="N42" s="317" t="s">
        <v>60</v>
      </c>
      <c r="O42" s="252" t="s">
        <v>59</v>
      </c>
      <c r="P42" s="251">
        <v>-15.8</v>
      </c>
      <c r="Q42" s="251" t="s">
        <v>60</v>
      </c>
      <c r="R42" s="253" t="s">
        <v>59</v>
      </c>
      <c r="S42" s="251">
        <v>14.3</v>
      </c>
      <c r="T42" s="254" t="s">
        <v>60</v>
      </c>
      <c r="U42" s="298"/>
      <c r="V42" s="298"/>
      <c r="W42" s="298"/>
    </row>
    <row r="43" spans="1:23" ht="18" customHeight="1">
      <c r="A43" s="252"/>
      <c r="B43" s="324" t="s">
        <v>103</v>
      </c>
      <c r="C43" s="657" t="s">
        <v>66</v>
      </c>
      <c r="D43" s="658"/>
      <c r="E43" s="659"/>
      <c r="F43" s="272"/>
      <c r="G43" s="190">
        <v>-17.4</v>
      </c>
      <c r="H43" s="191"/>
      <c r="I43" s="272"/>
      <c r="J43" s="190">
        <v>-43.9</v>
      </c>
      <c r="K43" s="191"/>
      <c r="L43" s="272"/>
      <c r="M43" s="190">
        <v>-51.4</v>
      </c>
      <c r="N43" s="191"/>
      <c r="O43" s="272"/>
      <c r="P43" s="190">
        <v>-46.7</v>
      </c>
      <c r="Q43" s="190"/>
      <c r="R43" s="273"/>
      <c r="S43" s="190">
        <v>-47.4</v>
      </c>
      <c r="T43" s="274"/>
      <c r="U43" s="298"/>
      <c r="V43" s="298"/>
      <c r="W43" s="298"/>
    </row>
    <row r="44" spans="1:23" ht="18" customHeight="1">
      <c r="A44" s="252"/>
      <c r="B44" s="187"/>
      <c r="C44" s="664" t="s">
        <v>340</v>
      </c>
      <c r="D44" s="665"/>
      <c r="E44" s="666"/>
      <c r="F44" s="252" t="s">
        <v>59</v>
      </c>
      <c r="G44" s="251">
        <v>-19.5</v>
      </c>
      <c r="H44" s="317" t="s">
        <v>60</v>
      </c>
      <c r="I44" s="252" t="s">
        <v>59</v>
      </c>
      <c r="J44" s="251">
        <v>-42.5</v>
      </c>
      <c r="K44" s="317" t="s">
        <v>60</v>
      </c>
      <c r="L44" s="252" t="s">
        <v>59</v>
      </c>
      <c r="M44" s="251">
        <v>-29.7</v>
      </c>
      <c r="N44" s="317" t="s">
        <v>60</v>
      </c>
      <c r="O44" s="252"/>
      <c r="P44" s="251">
        <v>-34.2</v>
      </c>
      <c r="Q44" s="251" t="s">
        <v>60</v>
      </c>
      <c r="R44" s="253" t="s">
        <v>59</v>
      </c>
      <c r="S44" s="251">
        <v>-39.1</v>
      </c>
      <c r="T44" s="254" t="s">
        <v>60</v>
      </c>
      <c r="U44" s="298"/>
      <c r="V44" s="298"/>
      <c r="W44" s="298"/>
    </row>
    <row r="45" spans="1:23" ht="18" customHeight="1">
      <c r="A45" s="252"/>
      <c r="B45" s="394" t="s">
        <v>136</v>
      </c>
      <c r="C45" s="657" t="s">
        <v>66</v>
      </c>
      <c r="D45" s="658"/>
      <c r="E45" s="659"/>
      <c r="F45" s="272"/>
      <c r="G45" s="190">
        <v>-9.8</v>
      </c>
      <c r="H45" s="191"/>
      <c r="I45" s="272"/>
      <c r="J45" s="190">
        <v>-52.5</v>
      </c>
      <c r="K45" s="191"/>
      <c r="L45" s="272"/>
      <c r="M45" s="190">
        <v>-41.9</v>
      </c>
      <c r="N45" s="191"/>
      <c r="O45" s="272"/>
      <c r="P45" s="190">
        <v>-29.8</v>
      </c>
      <c r="Q45" s="190"/>
      <c r="R45" s="273"/>
      <c r="S45" s="190">
        <v>-26.1</v>
      </c>
      <c r="T45" s="274"/>
      <c r="U45" s="298"/>
      <c r="V45" s="298"/>
      <c r="W45" s="298"/>
    </row>
    <row r="46" spans="1:23" ht="18" customHeight="1" thickBot="1">
      <c r="A46" s="255"/>
      <c r="B46" s="188"/>
      <c r="C46" s="664" t="s">
        <v>340</v>
      </c>
      <c r="D46" s="665"/>
      <c r="E46" s="666"/>
      <c r="F46" s="255" t="s">
        <v>59</v>
      </c>
      <c r="G46" s="186">
        <v>-10.2</v>
      </c>
      <c r="H46" s="193" t="s">
        <v>60</v>
      </c>
      <c r="I46" s="255" t="s">
        <v>59</v>
      </c>
      <c r="J46" s="186">
        <v>-46.9</v>
      </c>
      <c r="K46" s="193" t="s">
        <v>60</v>
      </c>
      <c r="L46" s="255" t="s">
        <v>59</v>
      </c>
      <c r="M46" s="186">
        <v>-17.6</v>
      </c>
      <c r="N46" s="193" t="s">
        <v>60</v>
      </c>
      <c r="O46" s="255" t="s">
        <v>59</v>
      </c>
      <c r="P46" s="186">
        <v>-9.5</v>
      </c>
      <c r="Q46" s="186" t="s">
        <v>60</v>
      </c>
      <c r="R46" s="256" t="s">
        <v>59</v>
      </c>
      <c r="S46" s="185">
        <v>-20.3</v>
      </c>
      <c r="T46" s="257" t="s">
        <v>60</v>
      </c>
      <c r="U46" s="298"/>
      <c r="V46" s="298"/>
      <c r="W46" s="298"/>
    </row>
    <row r="47" spans="1:23" ht="7.5" customHeight="1" thickTop="1">
      <c r="A47" s="325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287"/>
      <c r="M47" s="287"/>
      <c r="N47" s="287"/>
      <c r="O47" s="287"/>
      <c r="P47" s="287"/>
      <c r="Q47" s="287"/>
      <c r="R47" s="287"/>
      <c r="S47" s="287"/>
      <c r="T47" s="287"/>
      <c r="U47" s="298"/>
      <c r="V47" s="298"/>
      <c r="W47" s="298"/>
    </row>
  </sheetData>
  <sheetProtection/>
  <mergeCells count="21">
    <mergeCell ref="C44:E44"/>
    <mergeCell ref="C45:E45"/>
    <mergeCell ref="C46:E46"/>
    <mergeCell ref="C39:E39"/>
    <mergeCell ref="C40:E40"/>
    <mergeCell ref="C41:E41"/>
    <mergeCell ref="C42:E42"/>
    <mergeCell ref="C23:Q23"/>
    <mergeCell ref="C24:Q24"/>
    <mergeCell ref="A27:B27"/>
    <mergeCell ref="C43:E43"/>
    <mergeCell ref="F34:T34"/>
    <mergeCell ref="A37:B37"/>
    <mergeCell ref="C37:E37"/>
    <mergeCell ref="C38:E38"/>
    <mergeCell ref="C13:Q13"/>
    <mergeCell ref="A11:Q11"/>
    <mergeCell ref="A1:T1"/>
    <mergeCell ref="A7:B7"/>
    <mergeCell ref="C4:Q4"/>
    <mergeCell ref="R4:T4"/>
  </mergeCells>
  <conditionalFormatting sqref="G5">
    <cfRule type="cellIs" priority="1" dxfId="0" operator="equal" stopIfTrue="1">
      <formula>0</formula>
    </cfRule>
  </conditionalFormatting>
  <printOptions/>
  <pageMargins left="0.59" right="0.75" top="0.59" bottom="1" header="0.512" footer="0.512"/>
  <pageSetup firstPageNumber="6" useFirstPageNumber="1" fitToHeight="1" fitToWidth="1" horizontalDpi="300" verticalDpi="300" orientation="portrait" paperSize="9" r:id="rId4"/>
  <headerFooter alignWithMargins="0">
    <oddFooter>&amp;C- 8 -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中小企業景況調査　速報版用データ</dc:title>
  <dc:subject/>
  <dc:creator>KAWAI Akiko</dc:creator>
  <cp:keywords/>
  <dc:description/>
  <cp:lastModifiedBy>大久保　綾</cp:lastModifiedBy>
  <cp:lastPrinted>2005-09-27T05:50:52Z</cp:lastPrinted>
  <dcterms:created xsi:type="dcterms:W3CDTF">1997-08-08T08:20:15Z</dcterms:created>
  <dcterms:modified xsi:type="dcterms:W3CDTF">2021-03-15T01:11:32Z</dcterms:modified>
  <cp:category/>
  <cp:version/>
  <cp:contentType/>
  <cp:contentStatus/>
</cp:coreProperties>
</file>